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H:\Dropbox (BBBaden)\_A_Unterlagen\Homepage\tgabathuler_2016\WebQuest\Motorgrundlagen\Fragen\"/>
    </mc:Choice>
  </mc:AlternateContent>
  <bookViews>
    <workbookView xWindow="0" yWindow="0" windowWidth="19416" windowHeight="11016" tabRatio="708"/>
  </bookViews>
  <sheets>
    <sheet name="Bewertungsblatt" sheetId="44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7" i="44" l="1"/>
  <c r="E99" i="44"/>
  <c r="E98" i="44"/>
  <c r="E95" i="44"/>
  <c r="E94" i="44"/>
  <c r="E91" i="44"/>
  <c r="E88" i="44"/>
  <c r="E87" i="44"/>
  <c r="E86" i="44"/>
  <c r="E85" i="44"/>
  <c r="E82" i="44"/>
  <c r="D72" i="44"/>
  <c r="E70" i="44"/>
  <c r="E69" i="44"/>
  <c r="E68" i="44"/>
  <c r="E67" i="44"/>
  <c r="E64" i="44"/>
  <c r="E63" i="44"/>
  <c r="E58" i="44"/>
  <c r="E54" i="44"/>
  <c r="E50" i="44"/>
  <c r="E45" i="44"/>
  <c r="E41" i="44"/>
  <c r="E37" i="44"/>
  <c r="E33" i="44"/>
  <c r="E28" i="44"/>
  <c r="E15" i="44"/>
  <c r="E21" i="44"/>
  <c r="E22" i="44"/>
  <c r="E23" i="44"/>
  <c r="E24" i="44"/>
  <c r="E25" i="44"/>
  <c r="E26" i="44"/>
  <c r="E20" i="44"/>
  <c r="E7" i="44"/>
  <c r="E8" i="44"/>
  <c r="E9" i="44"/>
  <c r="E10" i="44"/>
  <c r="E11" i="44"/>
  <c r="E12" i="44"/>
  <c r="E13" i="44"/>
  <c r="E6" i="44"/>
  <c r="E73" i="44" l="1"/>
  <c r="E102" i="44"/>
  <c r="D101" i="44"/>
  <c r="E104" i="44" l="1"/>
  <c r="E108" i="44" s="1"/>
</calcChain>
</file>

<file path=xl/sharedStrings.xml><?xml version="1.0" encoding="utf-8"?>
<sst xmlns="http://schemas.openxmlformats.org/spreadsheetml/2006/main" count="137" uniqueCount="102">
  <si>
    <t>Bildungsziel 3 Otto- und Dieselmotor unterscheiden</t>
  </si>
  <si>
    <t>Visueller Eindruck der Arbeit</t>
  </si>
  <si>
    <t>Mögliche Punkte Teil 1</t>
  </si>
  <si>
    <t>Erreichte Punkte Teil 1</t>
  </si>
  <si>
    <t>Schlussnote</t>
  </si>
  <si>
    <t xml:space="preserve">Bildungsziel 1 Unterscheidungskriterien </t>
  </si>
  <si>
    <t>Zwischennote</t>
  </si>
  <si>
    <t>mögliche</t>
  </si>
  <si>
    <t>erreichte</t>
  </si>
  <si>
    <t>Bewertung Dossier «Motor-Aufbau»</t>
    <phoneticPr fontId="5" type="noConversion"/>
  </si>
  <si>
    <t xml:space="preserve">     </t>
  </si>
  <si>
    <t>Bemerkung:</t>
  </si>
  <si>
    <t>Die Benotung bezieht sich hauptsächlich auf die Vollständigkeit und nicht auf die technische Richtigkeit!</t>
  </si>
  <si>
    <t>Abzug</t>
  </si>
  <si>
    <t>Haupt- und Untertitel (Struktur)</t>
  </si>
  <si>
    <t>Kopf und Fusszeile vorhanden</t>
  </si>
  <si>
    <t>Datum bzw. Planung</t>
  </si>
  <si>
    <t>Vollständige Visums der Lehrperson</t>
  </si>
  <si>
    <t>Allgemeiner Eindruck und Sauberkeit</t>
  </si>
  <si>
    <t>Richtige Reihenfolge</t>
  </si>
  <si>
    <t>Titelblatt</t>
  </si>
  <si>
    <t>Mögliche Punkte Teil 2</t>
  </si>
  <si>
    <t xml:space="preserve">Erreichte Punkte Teil 2                              </t>
  </si>
  <si>
    <t>Versuche</t>
  </si>
  <si>
    <t>1. Motorbegriffe (Berechnungen)</t>
  </si>
  <si>
    <t>2. Kompression (Pneumatisches Feuerzeug)</t>
  </si>
  <si>
    <t>Berechnungen</t>
  </si>
  <si>
    <t>• Farben</t>
  </si>
  <si>
    <t>• Arbeitskontrollblatt</t>
  </si>
  <si>
    <t>• Arbeitsblätter</t>
  </si>
  <si>
    <t>• Arbeitsweise (4-Takt-Prinzip)</t>
  </si>
  <si>
    <r>
      <rPr>
        <sz val="10"/>
        <rFont val="Arial"/>
      </rPr>
      <t>• Indikatordiagramm</t>
    </r>
    <r>
      <rPr>
        <sz val="10"/>
        <color indexed="12"/>
        <rFont val="Arial"/>
      </rPr>
      <t xml:space="preserve"> </t>
    </r>
  </si>
  <si>
    <t xml:space="preserve">• Wirkungsgrad               </t>
  </si>
  <si>
    <t xml:space="preserve">• Kenngrössen Druck      </t>
  </si>
  <si>
    <t>• Zeichnung mit Vermassung</t>
  </si>
  <si>
    <t>• Mind-Map</t>
  </si>
  <si>
    <t xml:space="preserve">• Dossier        </t>
  </si>
  <si>
    <t>• Layout / Darstellung</t>
  </si>
  <si>
    <t>Regelmässiger Abstand / Gliederung / Schrift</t>
  </si>
  <si>
    <t>Inhaltsverzeichnis (Vorhanden, Seitenzahlen, Übereinstimmung)</t>
  </si>
  <si>
    <t>1. Treibstoffart</t>
  </si>
  <si>
    <t>2. Arbeitsverfahren</t>
  </si>
  <si>
    <t>3. Zylinderzahl</t>
  </si>
  <si>
    <t xml:space="preserve">4. Zylinderanordnung   </t>
  </si>
  <si>
    <t xml:space="preserve">5. Gemischbildung      </t>
  </si>
  <si>
    <t xml:space="preserve">6. Füllungssysteme      </t>
  </si>
  <si>
    <t xml:space="preserve">7. Steuerungsart          </t>
  </si>
  <si>
    <t xml:space="preserve">8. Kolbenbewegung     </t>
  </si>
  <si>
    <t>Sauberkeit</t>
  </si>
  <si>
    <t>Übereinstimmung mit Position. 1 bis 8</t>
  </si>
  <si>
    <t xml:space="preserve">1. Hub                                                      </t>
  </si>
  <si>
    <t xml:space="preserve">2. Bohrung                                                  </t>
  </si>
  <si>
    <t>(Unvollständig - 1 P)</t>
  </si>
  <si>
    <t xml:space="preserve">3. Verdichtungsraum                                   </t>
  </si>
  <si>
    <t xml:space="preserve">Sauberkeit                                     </t>
  </si>
  <si>
    <t xml:space="preserve">Ottomotor                      </t>
  </si>
  <si>
    <t xml:space="preserve">Dieselmotor                  </t>
  </si>
  <si>
    <t>Dieselmotor</t>
  </si>
  <si>
    <t>Ottomotor</t>
  </si>
  <si>
    <t xml:space="preserve">Ottomotor                     </t>
  </si>
  <si>
    <t>(Pro fehlende Angabe pro Takt - 1/2 P)</t>
  </si>
  <si>
    <t xml:space="preserve">Ottomotor </t>
  </si>
  <si>
    <t>( - 1 P)</t>
  </si>
  <si>
    <t>Unsauber (Bleistift, etc.)</t>
  </si>
  <si>
    <t>Bildungsziel 2 Begriffe</t>
  </si>
  <si>
    <t xml:space="preserve">Berechnungen S.123  1 - 8    </t>
  </si>
  <si>
    <t>(Pro fehlende Rechnung - 1 P)</t>
  </si>
  <si>
    <t xml:space="preserve">Berechnungen S.124  1 - 6    </t>
  </si>
  <si>
    <t xml:space="preserve">Berechnungen S.127  1 - 9   </t>
  </si>
  <si>
    <t xml:space="preserve">Berechnungen S.130  1 - 6    </t>
  </si>
  <si>
    <t xml:space="preserve">Lose Blätter in einer Sichtmappe                             </t>
  </si>
  <si>
    <t xml:space="preserve">Geheftet Blätter in einer Sichtmappe                  </t>
  </si>
  <si>
    <t xml:space="preserve"> ( - 3 P)</t>
  </si>
  <si>
    <t xml:space="preserve">  ( - 2 P)</t>
  </si>
  <si>
    <t xml:space="preserve"> ( - 4 P)</t>
  </si>
  <si>
    <t xml:space="preserve">Geheftete in qualitativ guter Sichtmappe      </t>
  </si>
  <si>
    <t>Arbeit in Farbdruck</t>
  </si>
  <si>
    <t>Arbeitsblätter: SVBA "Motor"</t>
  </si>
  <si>
    <t xml:space="preserve">Pro nicht ausgefüllte Felder / Themen   </t>
  </si>
  <si>
    <t xml:space="preserve">  ( - 1 P)</t>
  </si>
  <si>
    <t>Pro nicht ausgefüllte Felder / Themen</t>
  </si>
  <si>
    <t xml:space="preserve">• Seiten 281, 283 - 285                                                 </t>
  </si>
  <si>
    <t xml:space="preserve">• Seiten 261 - 263                                  </t>
  </si>
  <si>
    <t>• Seiten 257 - 260</t>
  </si>
  <si>
    <t>(Pro unvollständige Position - 1/2 P)</t>
  </si>
  <si>
    <t>(Abzug max. -2 P)</t>
  </si>
  <si>
    <t>Abgabetermin</t>
  </si>
  <si>
    <t xml:space="preserve"> (pro Tag zu spät abgegeben - 0,1)</t>
  </si>
  <si>
    <t xml:space="preserve">4. Verdichtungsverhältnis                           </t>
  </si>
  <si>
    <t xml:space="preserve">5. Hubraum                                                </t>
  </si>
  <si>
    <t xml:space="preserve">6. Drehzahl (Nenn- und Maximaldrehzahl)      </t>
  </si>
  <si>
    <t xml:space="preserve">7. Kolbengeschwindigkeit                             </t>
  </si>
  <si>
    <t>Übereinstimmung mit Position. 1 - 7</t>
  </si>
  <si>
    <t>Allgemein:   Plagiate =&gt; Kopierte Texte ohne Quellenangabe =&gt;  0 P</t>
  </si>
  <si>
    <t>(Text 2 P / Bild/er 1 P)</t>
  </si>
  <si>
    <t>(Fehler bzw. unvollst. pro Takt - 1 P)</t>
  </si>
  <si>
    <t>(Kein Bild - 1 P)</t>
  </si>
  <si>
    <t xml:space="preserve"> (Fehlende Angaben - 1 P)</t>
  </si>
  <si>
    <t xml:space="preserve">Lose Blätter qualitativ guter Sichtmappe            </t>
  </si>
  <si>
    <r>
      <t>Name:</t>
    </r>
    <r>
      <rPr>
        <b/>
        <sz val="12"/>
        <rFont val="Arial"/>
      </rPr>
      <t xml:space="preserve"> Name Vorname BL</t>
    </r>
  </si>
  <si>
    <t>Klasse: AF16a-c</t>
  </si>
  <si>
    <t>BBBaden xx.xx.17 /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</si>
</sst>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Verdana"/>
    </font>
    <font>
      <sz val="10"/>
      <color indexed="12"/>
      <name val="Arial"/>
    </font>
    <font>
      <b/>
      <sz val="12"/>
      <name val="Arial"/>
    </font>
    <font>
      <sz val="12"/>
      <name val="Arial"/>
    </font>
    <font>
      <b/>
      <sz val="12"/>
      <color indexed="10"/>
      <name val="Arial"/>
    </font>
    <font>
      <sz val="10"/>
      <name val="Arial"/>
      <family val="2"/>
    </font>
    <font>
      <b/>
      <sz val="12"/>
      <color rgb="FFFF0000"/>
      <name val="Arial"/>
    </font>
    <font>
      <sz val="12"/>
      <color rgb="FFFF0000"/>
      <name val="Arial"/>
    </font>
    <font>
      <sz val="10"/>
      <color rgb="FFFF0000"/>
      <name val="Arial"/>
    </font>
    <font>
      <b/>
      <sz val="10"/>
      <color rgb="FFFF0000"/>
      <name val="Arial"/>
    </font>
    <font>
      <sz val="14"/>
      <color rgb="FFFF0000"/>
      <name val="Arial"/>
    </font>
    <font>
      <sz val="8"/>
      <name val="Arial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9" fillId="0" borderId="0"/>
  </cellStyleXfs>
  <cellXfs count="121">
    <xf numFmtId="0" fontId="0" fillId="0" borderId="0" xfId="0"/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9" fillId="0" borderId="0" xfId="0" applyFont="1"/>
    <xf numFmtId="0" fontId="0" fillId="0" borderId="0" xfId="0" applyFont="1"/>
    <xf numFmtId="0" fontId="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Font="1" applyBorder="1"/>
    <xf numFmtId="0" fontId="0" fillId="0" borderId="9" xfId="0" applyBorder="1" applyAlignment="1">
      <alignment horizontal="center" vertical="center"/>
    </xf>
    <xf numFmtId="0" fontId="0" fillId="0" borderId="7" xfId="0" applyBorder="1"/>
    <xf numFmtId="164" fontId="2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0" fillId="0" borderId="6" xfId="0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0" fillId="0" borderId="0" xfId="0" applyFont="1" applyProtection="1">
      <protection locked="0"/>
    </xf>
    <xf numFmtId="0" fontId="10" fillId="0" borderId="0" xfId="0" applyFont="1"/>
    <xf numFmtId="0" fontId="3" fillId="0" borderId="2" xfId="0" applyFont="1" applyBorder="1" applyAlignment="1">
      <alignment horizontal="left"/>
    </xf>
    <xf numFmtId="164" fontId="4" fillId="2" borderId="12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13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164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Border="1" applyAlignment="1">
      <alignment horizontal="right" vertical="center"/>
    </xf>
    <xf numFmtId="0" fontId="17" fillId="0" borderId="7" xfId="0" applyFont="1" applyBorder="1" applyAlignment="1">
      <alignment horizontal="center"/>
    </xf>
    <xf numFmtId="164" fontId="18" fillId="0" borderId="5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10" fillId="0" borderId="4" xfId="0" applyFont="1" applyBorder="1" applyAlignment="1" applyProtection="1">
      <alignment horizontal="right" vertical="center"/>
      <protection locked="0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2" xfId="0" applyFont="1" applyBorder="1" applyAlignment="1"/>
    <xf numFmtId="0" fontId="10" fillId="0" borderId="2" xfId="0" applyFont="1" applyBorder="1" applyAlignment="1">
      <alignment horizontal="right"/>
    </xf>
    <xf numFmtId="0" fontId="0" fillId="0" borderId="0" xfId="0" applyAlignment="1"/>
  </cellXfs>
  <cellStyles count="2">
    <cellStyle name="Standard" xfId="0" builtinId="0"/>
    <cellStyle name="Standard 2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showGridLines="0" tabSelected="1" zoomScale="110" zoomScaleNormal="110" zoomScalePageLayoutView="98" workbookViewId="0">
      <selection activeCell="K101" sqref="K101"/>
    </sheetView>
  </sheetViews>
  <sheetFormatPr baseColWidth="10" defaultRowHeight="13.2" x14ac:dyDescent="0.25"/>
  <cols>
    <col min="1" max="1" width="33.33203125" customWidth="1"/>
    <col min="2" max="2" width="31.6640625" customWidth="1"/>
    <col min="3" max="3" width="8.33203125" style="22" customWidth="1"/>
    <col min="4" max="5" width="8.33203125" customWidth="1"/>
    <col min="6" max="6" width="11.44140625" customWidth="1"/>
    <col min="7" max="7" width="11.44140625" style="22" customWidth="1"/>
    <col min="8" max="10" width="11.44140625" customWidth="1"/>
  </cols>
  <sheetData>
    <row r="1" spans="1:9" ht="15.6" x14ac:dyDescent="0.3">
      <c r="A1" s="67" t="s">
        <v>9</v>
      </c>
      <c r="B1" s="11"/>
      <c r="C1" s="20"/>
      <c r="E1" s="31" t="s">
        <v>100</v>
      </c>
      <c r="F1" s="49"/>
      <c r="G1" s="29"/>
      <c r="H1" s="4"/>
      <c r="I1" s="8"/>
    </row>
    <row r="2" spans="1:9" x14ac:dyDescent="0.25">
      <c r="F2" s="3"/>
      <c r="G2" s="50"/>
      <c r="H2" s="4"/>
      <c r="I2" s="8"/>
    </row>
    <row r="3" spans="1:9" ht="18" customHeight="1" x14ac:dyDescent="0.25">
      <c r="A3" s="68" t="s">
        <v>99</v>
      </c>
      <c r="B3" s="30"/>
      <c r="C3" s="21"/>
      <c r="E3" s="7"/>
      <c r="F3" s="3"/>
      <c r="G3" s="50"/>
      <c r="H3" s="4"/>
      <c r="I3" s="8"/>
    </row>
    <row r="4" spans="1:9" x14ac:dyDescent="0.25">
      <c r="E4" s="7"/>
      <c r="F4" s="16"/>
      <c r="G4" s="50"/>
      <c r="H4" s="4"/>
      <c r="I4" s="8"/>
    </row>
    <row r="5" spans="1:9" x14ac:dyDescent="0.25">
      <c r="A5" s="69" t="s">
        <v>5</v>
      </c>
      <c r="B5" s="69"/>
      <c r="C5" s="70" t="s">
        <v>13</v>
      </c>
      <c r="D5" s="71" t="s">
        <v>7</v>
      </c>
      <c r="E5" s="72" t="s">
        <v>8</v>
      </c>
      <c r="F5" s="16"/>
      <c r="G5" s="50"/>
      <c r="H5" s="4"/>
      <c r="I5" s="8"/>
    </row>
    <row r="6" spans="1:9" x14ac:dyDescent="0.25">
      <c r="A6" s="33" t="s">
        <v>40</v>
      </c>
      <c r="B6" s="41" t="s">
        <v>94</v>
      </c>
      <c r="C6" s="73"/>
      <c r="D6" s="64">
        <v>3</v>
      </c>
      <c r="E6" s="74">
        <f>SUM(D6-C6)</f>
        <v>3</v>
      </c>
      <c r="F6" s="16"/>
      <c r="G6" s="50"/>
      <c r="H6" s="4"/>
      <c r="I6" s="8"/>
    </row>
    <row r="7" spans="1:9" x14ac:dyDescent="0.25">
      <c r="A7" s="33" t="s">
        <v>41</v>
      </c>
      <c r="B7" s="41" t="s">
        <v>94</v>
      </c>
      <c r="C7" s="73"/>
      <c r="D7" s="64">
        <v>3</v>
      </c>
      <c r="E7" s="74">
        <f t="shared" ref="E7:E13" si="0">SUM(D7-C7)</f>
        <v>3</v>
      </c>
      <c r="F7" s="16"/>
      <c r="G7" s="50"/>
      <c r="H7" s="4"/>
      <c r="I7" s="8"/>
    </row>
    <row r="8" spans="1:9" x14ac:dyDescent="0.25">
      <c r="A8" s="33" t="s">
        <v>42</v>
      </c>
      <c r="B8" s="41" t="s">
        <v>94</v>
      </c>
      <c r="C8" s="73"/>
      <c r="D8" s="64">
        <v>3</v>
      </c>
      <c r="E8" s="74">
        <f t="shared" si="0"/>
        <v>3</v>
      </c>
      <c r="F8" s="16"/>
      <c r="G8" s="50"/>
      <c r="H8" s="4"/>
      <c r="I8" s="8"/>
    </row>
    <row r="9" spans="1:9" x14ac:dyDescent="0.25">
      <c r="A9" s="33" t="s">
        <v>43</v>
      </c>
      <c r="B9" s="41" t="s">
        <v>94</v>
      </c>
      <c r="C9" s="73"/>
      <c r="D9" s="64">
        <v>3</v>
      </c>
      <c r="E9" s="74">
        <f t="shared" si="0"/>
        <v>3</v>
      </c>
      <c r="F9" s="3"/>
      <c r="G9" s="23"/>
      <c r="H9" s="3"/>
      <c r="I9" s="8"/>
    </row>
    <row r="10" spans="1:9" x14ac:dyDescent="0.25">
      <c r="A10" s="33" t="s">
        <v>44</v>
      </c>
      <c r="B10" s="41" t="s">
        <v>94</v>
      </c>
      <c r="C10" s="73"/>
      <c r="D10" s="64">
        <v>3</v>
      </c>
      <c r="E10" s="74">
        <f t="shared" si="0"/>
        <v>3</v>
      </c>
      <c r="F10" s="3"/>
      <c r="G10" s="23"/>
      <c r="H10" s="4"/>
      <c r="I10" s="8"/>
    </row>
    <row r="11" spans="1:9" x14ac:dyDescent="0.25">
      <c r="A11" s="33" t="s">
        <v>45</v>
      </c>
      <c r="B11" s="41" t="s">
        <v>94</v>
      </c>
      <c r="C11" s="73"/>
      <c r="D11" s="64">
        <v>3</v>
      </c>
      <c r="E11" s="74">
        <f t="shared" si="0"/>
        <v>3</v>
      </c>
      <c r="F11" s="3"/>
      <c r="G11" s="23"/>
      <c r="H11" s="4"/>
      <c r="I11" s="13"/>
    </row>
    <row r="12" spans="1:9" x14ac:dyDescent="0.25">
      <c r="A12" s="33" t="s">
        <v>46</v>
      </c>
      <c r="B12" s="41" t="s">
        <v>94</v>
      </c>
      <c r="C12" s="73"/>
      <c r="D12" s="64">
        <v>3</v>
      </c>
      <c r="E12" s="74">
        <f t="shared" si="0"/>
        <v>3</v>
      </c>
      <c r="F12" s="3"/>
      <c r="G12" s="23"/>
      <c r="H12" s="4"/>
      <c r="I12" s="13"/>
    </row>
    <row r="13" spans="1:9" x14ac:dyDescent="0.25">
      <c r="A13" s="33" t="s">
        <v>47</v>
      </c>
      <c r="B13" s="41" t="s">
        <v>94</v>
      </c>
      <c r="C13" s="73"/>
      <c r="D13" s="64">
        <v>3</v>
      </c>
      <c r="E13" s="74">
        <f t="shared" si="0"/>
        <v>3</v>
      </c>
      <c r="F13" s="3"/>
      <c r="G13" s="23"/>
      <c r="H13" s="4"/>
      <c r="I13" s="13"/>
    </row>
    <row r="14" spans="1:9" x14ac:dyDescent="0.25">
      <c r="A14" s="18"/>
      <c r="B14" s="18"/>
      <c r="C14" s="62"/>
      <c r="D14" s="14"/>
      <c r="E14" s="15"/>
      <c r="F14" s="3"/>
      <c r="G14" s="23"/>
      <c r="H14" s="4"/>
      <c r="I14" s="13"/>
    </row>
    <row r="15" spans="1:9" x14ac:dyDescent="0.25">
      <c r="A15" s="75" t="s">
        <v>35</v>
      </c>
      <c r="B15" s="75"/>
      <c r="C15" s="76"/>
      <c r="D15" s="64">
        <v>5</v>
      </c>
      <c r="E15" s="74">
        <f>SUM(D15-C16-C17)</f>
        <v>5</v>
      </c>
      <c r="F15" s="3"/>
      <c r="G15" s="23"/>
      <c r="H15" s="4"/>
      <c r="I15" s="8"/>
    </row>
    <row r="16" spans="1:9" x14ac:dyDescent="0.25">
      <c r="A16" s="33" t="s">
        <v>49</v>
      </c>
      <c r="B16" s="41" t="s">
        <v>84</v>
      </c>
      <c r="C16" s="73"/>
      <c r="D16" s="51"/>
      <c r="E16" s="77"/>
      <c r="F16" s="5"/>
      <c r="G16" s="29"/>
      <c r="H16" s="4"/>
      <c r="I16" s="4"/>
    </row>
    <row r="17" spans="1:9" x14ac:dyDescent="0.25">
      <c r="A17" s="78" t="s">
        <v>48</v>
      </c>
      <c r="B17" s="42" t="s">
        <v>85</v>
      </c>
      <c r="C17" s="73"/>
      <c r="D17" s="51"/>
      <c r="E17" s="77"/>
      <c r="F17" s="3"/>
      <c r="G17" s="23"/>
      <c r="H17" s="4"/>
      <c r="I17" s="8"/>
    </row>
    <row r="18" spans="1:9" x14ac:dyDescent="0.25">
      <c r="C18" s="62"/>
      <c r="E18" s="7"/>
      <c r="F18" s="3"/>
      <c r="G18" s="50"/>
      <c r="H18" s="4"/>
      <c r="I18" s="8"/>
    </row>
    <row r="19" spans="1:9" x14ac:dyDescent="0.25">
      <c r="A19" s="79" t="s">
        <v>64</v>
      </c>
      <c r="B19" s="80"/>
      <c r="C19" s="81"/>
      <c r="D19" s="37"/>
      <c r="E19" s="82"/>
      <c r="F19" s="3"/>
      <c r="G19" s="50"/>
      <c r="H19" s="4"/>
      <c r="I19" s="8"/>
    </row>
    <row r="20" spans="1:9" x14ac:dyDescent="0.25">
      <c r="A20" s="33" t="s">
        <v>50</v>
      </c>
      <c r="B20" s="41" t="s">
        <v>52</v>
      </c>
      <c r="C20" s="73"/>
      <c r="D20" s="64">
        <v>2</v>
      </c>
      <c r="E20" s="74">
        <f>SUM(D20-C20)</f>
        <v>2</v>
      </c>
      <c r="F20" s="16"/>
      <c r="G20" s="50"/>
      <c r="H20" s="4"/>
      <c r="I20" s="8"/>
    </row>
    <row r="21" spans="1:9" x14ac:dyDescent="0.25">
      <c r="A21" s="33" t="s">
        <v>51</v>
      </c>
      <c r="B21" s="43" t="s">
        <v>52</v>
      </c>
      <c r="C21" s="73"/>
      <c r="D21" s="64">
        <v>2</v>
      </c>
      <c r="E21" s="74">
        <f t="shared" ref="E21:E26" si="1">SUM(D21-C21)</f>
        <v>2</v>
      </c>
      <c r="F21" s="16"/>
      <c r="G21" s="50"/>
      <c r="H21" s="4"/>
      <c r="I21" s="8"/>
    </row>
    <row r="22" spans="1:9" x14ac:dyDescent="0.25">
      <c r="A22" s="33" t="s">
        <v>53</v>
      </c>
      <c r="B22" s="40" t="s">
        <v>52</v>
      </c>
      <c r="C22" s="73"/>
      <c r="D22" s="64">
        <v>2</v>
      </c>
      <c r="E22" s="74">
        <f t="shared" si="1"/>
        <v>2</v>
      </c>
      <c r="F22" s="16"/>
      <c r="G22" s="23"/>
      <c r="H22" s="4"/>
      <c r="I22" s="8"/>
    </row>
    <row r="23" spans="1:9" x14ac:dyDescent="0.25">
      <c r="A23" s="33" t="s">
        <v>88</v>
      </c>
      <c r="B23" s="40" t="s">
        <v>52</v>
      </c>
      <c r="C23" s="73"/>
      <c r="D23" s="64">
        <v>2</v>
      </c>
      <c r="E23" s="74">
        <f t="shared" si="1"/>
        <v>2</v>
      </c>
      <c r="F23" s="16"/>
      <c r="G23" s="23"/>
      <c r="H23" s="4"/>
      <c r="I23" s="8"/>
    </row>
    <row r="24" spans="1:9" x14ac:dyDescent="0.25">
      <c r="A24" s="33" t="s">
        <v>89</v>
      </c>
      <c r="B24" s="40" t="s">
        <v>52</v>
      </c>
      <c r="C24" s="73"/>
      <c r="D24" s="64">
        <v>2</v>
      </c>
      <c r="E24" s="74">
        <f t="shared" si="1"/>
        <v>2</v>
      </c>
      <c r="F24" s="16"/>
      <c r="G24" s="50"/>
      <c r="H24" s="4"/>
      <c r="I24" s="8"/>
    </row>
    <row r="25" spans="1:9" x14ac:dyDescent="0.25">
      <c r="A25" s="33" t="s">
        <v>90</v>
      </c>
      <c r="B25" s="40" t="s">
        <v>52</v>
      </c>
      <c r="C25" s="73"/>
      <c r="D25" s="64">
        <v>2</v>
      </c>
      <c r="E25" s="74">
        <f t="shared" si="1"/>
        <v>2</v>
      </c>
      <c r="F25" s="16"/>
      <c r="G25" s="50"/>
      <c r="H25" s="4"/>
      <c r="I25" s="8"/>
    </row>
    <row r="26" spans="1:9" x14ac:dyDescent="0.25">
      <c r="A26" s="33" t="s">
        <v>91</v>
      </c>
      <c r="B26" s="40" t="s">
        <v>52</v>
      </c>
      <c r="C26" s="73"/>
      <c r="D26" s="64">
        <v>2</v>
      </c>
      <c r="E26" s="74">
        <f t="shared" si="1"/>
        <v>2</v>
      </c>
      <c r="F26" s="16"/>
      <c r="G26" s="50"/>
      <c r="H26" s="4"/>
      <c r="I26" s="8"/>
    </row>
    <row r="27" spans="1:9" x14ac:dyDescent="0.25">
      <c r="A27" s="18"/>
      <c r="B27" s="18"/>
      <c r="C27" s="62"/>
      <c r="D27" s="14"/>
      <c r="E27" s="15"/>
      <c r="F27" s="16"/>
      <c r="G27" s="50"/>
      <c r="H27" s="4"/>
      <c r="I27" s="8"/>
    </row>
    <row r="28" spans="1:9" x14ac:dyDescent="0.25">
      <c r="A28" s="75" t="s">
        <v>34</v>
      </c>
      <c r="B28" s="75"/>
      <c r="C28" s="76"/>
      <c r="D28" s="64">
        <v>5</v>
      </c>
      <c r="E28" s="74">
        <f>SUM(D28-C29-C30)</f>
        <v>5</v>
      </c>
      <c r="F28" s="5"/>
      <c r="G28" s="24"/>
      <c r="H28" s="4"/>
      <c r="I28" s="8"/>
    </row>
    <row r="29" spans="1:9" s="3" customFormat="1" x14ac:dyDescent="0.25">
      <c r="A29" s="33" t="s">
        <v>92</v>
      </c>
      <c r="B29" s="41" t="s">
        <v>84</v>
      </c>
      <c r="C29" s="73"/>
      <c r="D29" s="51"/>
      <c r="E29" s="77"/>
      <c r="F29" s="16"/>
      <c r="G29" s="23"/>
      <c r="H29" s="4"/>
      <c r="I29" s="8"/>
    </row>
    <row r="30" spans="1:9" x14ac:dyDescent="0.25">
      <c r="A30" s="78" t="s">
        <v>54</v>
      </c>
      <c r="B30" s="42" t="s">
        <v>85</v>
      </c>
      <c r="C30" s="73"/>
      <c r="D30" s="51"/>
      <c r="E30" s="77"/>
      <c r="F30" s="16"/>
      <c r="G30" s="50"/>
      <c r="H30" s="4"/>
      <c r="I30" s="8"/>
    </row>
    <row r="31" spans="1:9" x14ac:dyDescent="0.25">
      <c r="C31" s="62"/>
      <c r="E31" s="7"/>
      <c r="F31" s="16"/>
      <c r="G31" s="23"/>
      <c r="H31" s="4"/>
      <c r="I31" s="8"/>
    </row>
    <row r="32" spans="1:9" x14ac:dyDescent="0.25">
      <c r="A32" s="79" t="s">
        <v>0</v>
      </c>
      <c r="B32" s="79"/>
      <c r="C32" s="83"/>
      <c r="D32" s="37"/>
      <c r="E32" s="82"/>
      <c r="F32" s="16"/>
      <c r="G32" s="23"/>
      <c r="H32" s="4"/>
      <c r="I32" s="8"/>
    </row>
    <row r="33" spans="1:10" x14ac:dyDescent="0.25">
      <c r="A33" s="75" t="s">
        <v>30</v>
      </c>
      <c r="B33" s="84"/>
      <c r="C33" s="81"/>
      <c r="D33" s="64">
        <v>8</v>
      </c>
      <c r="E33" s="74">
        <f>SUM(D33-C34-C35)</f>
        <v>8</v>
      </c>
      <c r="F33" s="16"/>
      <c r="G33" s="50"/>
      <c r="H33" s="4"/>
      <c r="I33" s="8"/>
    </row>
    <row r="34" spans="1:10" x14ac:dyDescent="0.25">
      <c r="A34" s="38" t="s">
        <v>55</v>
      </c>
      <c r="B34" s="41" t="s">
        <v>95</v>
      </c>
      <c r="C34" s="73"/>
      <c r="D34" s="85"/>
      <c r="E34" s="86"/>
      <c r="F34" s="16"/>
      <c r="G34" s="50"/>
      <c r="H34" s="4"/>
      <c r="I34" s="8"/>
    </row>
    <row r="35" spans="1:10" x14ac:dyDescent="0.25">
      <c r="A35" s="38" t="s">
        <v>56</v>
      </c>
      <c r="B35" s="39" t="s">
        <v>95</v>
      </c>
      <c r="C35" s="73"/>
      <c r="D35" s="17"/>
      <c r="E35" s="77"/>
      <c r="F35" s="16"/>
      <c r="G35" s="23"/>
      <c r="H35" s="4"/>
      <c r="I35" s="8"/>
    </row>
    <row r="36" spans="1:10" x14ac:dyDescent="0.25">
      <c r="A36" s="84"/>
      <c r="B36" s="84"/>
      <c r="C36" s="87"/>
      <c r="D36" s="37"/>
      <c r="E36" s="82"/>
      <c r="F36" s="16"/>
      <c r="G36" s="23"/>
      <c r="H36" s="4"/>
      <c r="I36" s="8"/>
    </row>
    <row r="37" spans="1:10" x14ac:dyDescent="0.25">
      <c r="A37" s="88" t="s">
        <v>31</v>
      </c>
      <c r="B37" s="89"/>
      <c r="C37" s="90"/>
      <c r="D37" s="64">
        <v>2</v>
      </c>
      <c r="E37" s="74">
        <f>SUM(D37-C38-C39)</f>
        <v>2</v>
      </c>
      <c r="F37" s="16"/>
      <c r="G37" s="50"/>
      <c r="H37" s="4"/>
      <c r="I37" s="8"/>
    </row>
    <row r="38" spans="1:10" x14ac:dyDescent="0.25">
      <c r="A38" s="38" t="s">
        <v>58</v>
      </c>
      <c r="B38" s="41" t="s">
        <v>96</v>
      </c>
      <c r="C38" s="73"/>
      <c r="D38" s="85"/>
      <c r="E38" s="86"/>
      <c r="F38" s="16"/>
      <c r="G38" s="50"/>
      <c r="H38" s="4"/>
      <c r="I38" s="8"/>
    </row>
    <row r="39" spans="1:10" x14ac:dyDescent="0.25">
      <c r="A39" s="38" t="s">
        <v>57</v>
      </c>
      <c r="B39" s="39" t="s">
        <v>96</v>
      </c>
      <c r="C39" s="73"/>
      <c r="D39" s="17"/>
      <c r="E39" s="77"/>
      <c r="F39" s="5"/>
      <c r="G39" s="24"/>
      <c r="H39" s="4"/>
      <c r="I39" s="8"/>
    </row>
    <row r="40" spans="1:10" x14ac:dyDescent="0.25">
      <c r="A40" s="84"/>
      <c r="B40" s="84"/>
      <c r="C40" s="87"/>
      <c r="D40" s="51"/>
      <c r="E40" s="77"/>
      <c r="F40" s="3"/>
      <c r="G40" s="23"/>
      <c r="H40" s="51"/>
      <c r="I40" s="51"/>
    </row>
    <row r="41" spans="1:10" x14ac:dyDescent="0.25">
      <c r="A41" s="75" t="s">
        <v>32</v>
      </c>
      <c r="B41" s="84"/>
      <c r="C41" s="90"/>
      <c r="D41" s="64">
        <v>2</v>
      </c>
      <c r="E41" s="74">
        <f>SUM(D41-C42-C43)</f>
        <v>2</v>
      </c>
      <c r="F41" s="3"/>
      <c r="G41" s="23"/>
      <c r="H41" s="51"/>
      <c r="I41" s="51"/>
    </row>
    <row r="42" spans="1:10" x14ac:dyDescent="0.25">
      <c r="A42" s="38" t="s">
        <v>59</v>
      </c>
      <c r="B42" s="41" t="s">
        <v>97</v>
      </c>
      <c r="C42" s="73"/>
      <c r="D42" s="85"/>
      <c r="E42" s="86"/>
      <c r="F42" s="3"/>
      <c r="G42" s="23"/>
      <c r="H42" s="3"/>
      <c r="I42" s="8"/>
    </row>
    <row r="43" spans="1:10" x14ac:dyDescent="0.25">
      <c r="A43" s="33" t="s">
        <v>56</v>
      </c>
      <c r="B43" s="40" t="s">
        <v>97</v>
      </c>
      <c r="C43" s="73"/>
      <c r="D43" s="17"/>
      <c r="E43" s="77"/>
      <c r="F43" s="52"/>
      <c r="G43" s="53"/>
      <c r="H43" s="4"/>
      <c r="I43" s="54"/>
    </row>
    <row r="44" spans="1:10" x14ac:dyDescent="0.25">
      <c r="A44" s="84"/>
      <c r="B44" s="84"/>
      <c r="C44" s="90"/>
      <c r="D44" s="37"/>
      <c r="E44" s="82"/>
      <c r="F44" s="3"/>
      <c r="G44" s="23"/>
      <c r="H44" s="3"/>
      <c r="I44" s="3"/>
    </row>
    <row r="45" spans="1:10" x14ac:dyDescent="0.25">
      <c r="A45" s="34" t="s">
        <v>33</v>
      </c>
      <c r="B45" s="34"/>
      <c r="C45" s="91"/>
      <c r="D45" s="64">
        <v>4</v>
      </c>
      <c r="E45" s="74">
        <f>SUM(D45-C46-C47)</f>
        <v>4</v>
      </c>
      <c r="F45" s="3"/>
      <c r="G45" s="55"/>
      <c r="H45" s="56"/>
      <c r="I45" s="57"/>
      <c r="J45" s="58"/>
    </row>
    <row r="46" spans="1:10" x14ac:dyDescent="0.25">
      <c r="A46" s="38" t="s">
        <v>61</v>
      </c>
      <c r="B46" s="44" t="s">
        <v>60</v>
      </c>
      <c r="C46" s="73"/>
      <c r="D46" s="51"/>
      <c r="E46" s="77"/>
      <c r="F46" s="3"/>
      <c r="G46" s="55"/>
      <c r="H46" s="56"/>
      <c r="I46" s="59"/>
      <c r="J46" s="58"/>
    </row>
    <row r="47" spans="1:10" s="3" customFormat="1" x14ac:dyDescent="0.25">
      <c r="A47" s="38" t="s">
        <v>57</v>
      </c>
      <c r="B47" s="39" t="s">
        <v>60</v>
      </c>
      <c r="C47" s="73"/>
      <c r="D47" s="51"/>
      <c r="E47" s="77"/>
      <c r="G47" s="55"/>
      <c r="H47" s="56"/>
      <c r="I47" s="59"/>
      <c r="J47" s="60"/>
    </row>
    <row r="48" spans="1:10" s="3" customFormat="1" x14ac:dyDescent="0.25">
      <c r="A48" s="92"/>
      <c r="B48" s="61"/>
      <c r="C48" s="93"/>
      <c r="D48" s="51"/>
      <c r="E48" s="77"/>
      <c r="G48" s="55"/>
      <c r="H48" s="56"/>
      <c r="I48" s="59"/>
      <c r="J48" s="60"/>
    </row>
    <row r="49" spans="1:10" s="3" customFormat="1" x14ac:dyDescent="0.25">
      <c r="A49" s="79" t="s">
        <v>77</v>
      </c>
      <c r="B49" s="83"/>
      <c r="C49" s="90" t="s">
        <v>10</v>
      </c>
      <c r="D49" s="36"/>
      <c r="E49" s="77"/>
      <c r="G49" s="55"/>
      <c r="H49" s="56"/>
      <c r="I49" s="59"/>
      <c r="J49" s="60"/>
    </row>
    <row r="50" spans="1:10" s="3" customFormat="1" x14ac:dyDescent="0.25">
      <c r="A50" s="38" t="s">
        <v>83</v>
      </c>
      <c r="B50" s="81"/>
      <c r="C50" s="76"/>
      <c r="D50" s="64">
        <v>4</v>
      </c>
      <c r="E50" s="74">
        <f>SUM(D50-C51-C52)</f>
        <v>4</v>
      </c>
      <c r="G50" s="55"/>
      <c r="H50" s="56"/>
      <c r="I50" s="59"/>
      <c r="J50" s="60"/>
    </row>
    <row r="51" spans="1:10" s="3" customFormat="1" x14ac:dyDescent="0.25">
      <c r="A51" s="33" t="s">
        <v>80</v>
      </c>
      <c r="B51" s="65" t="s">
        <v>62</v>
      </c>
      <c r="C51" s="94"/>
      <c r="D51" s="85"/>
      <c r="E51" s="66"/>
      <c r="G51" s="55"/>
      <c r="H51" s="56"/>
      <c r="I51" s="59"/>
      <c r="J51" s="60"/>
    </row>
    <row r="52" spans="1:10" s="3" customFormat="1" x14ac:dyDescent="0.25">
      <c r="A52" s="38" t="s">
        <v>63</v>
      </c>
      <c r="B52" s="65" t="s">
        <v>62</v>
      </c>
      <c r="C52" s="94"/>
      <c r="D52" s="17"/>
      <c r="E52" s="95"/>
      <c r="G52" s="55"/>
      <c r="H52" s="56"/>
      <c r="I52" s="59"/>
      <c r="J52" s="60"/>
    </row>
    <row r="53" spans="1:10" s="3" customFormat="1" x14ac:dyDescent="0.25">
      <c r="A53" s="84"/>
      <c r="B53" s="66"/>
      <c r="C53" s="90"/>
      <c r="D53" s="51"/>
      <c r="E53" s="95"/>
      <c r="G53" s="55"/>
      <c r="H53" s="56"/>
      <c r="I53" s="59"/>
      <c r="J53" s="60"/>
    </row>
    <row r="54" spans="1:10" s="3" customFormat="1" x14ac:dyDescent="0.25">
      <c r="A54" s="38" t="s">
        <v>82</v>
      </c>
      <c r="B54" s="36"/>
      <c r="C54" s="76"/>
      <c r="D54" s="64">
        <v>3</v>
      </c>
      <c r="E54" s="74">
        <f>SUM(D54-C55-C56)</f>
        <v>3</v>
      </c>
      <c r="G54" s="55"/>
      <c r="H54" s="56"/>
      <c r="I54" s="59"/>
      <c r="J54" s="60"/>
    </row>
    <row r="55" spans="1:10" s="3" customFormat="1" x14ac:dyDescent="0.25">
      <c r="A55" s="33" t="s">
        <v>80</v>
      </c>
      <c r="B55" s="65" t="s">
        <v>62</v>
      </c>
      <c r="C55" s="94"/>
      <c r="D55" s="85"/>
      <c r="E55" s="66"/>
      <c r="G55" s="55"/>
      <c r="H55" s="56"/>
      <c r="I55" s="59"/>
      <c r="J55" s="60"/>
    </row>
    <row r="56" spans="1:10" s="3" customFormat="1" x14ac:dyDescent="0.25">
      <c r="A56" s="38" t="s">
        <v>63</v>
      </c>
      <c r="B56" s="65" t="s">
        <v>79</v>
      </c>
      <c r="C56" s="94"/>
      <c r="D56" s="17"/>
      <c r="E56" s="95"/>
      <c r="G56" s="55"/>
      <c r="H56" s="56"/>
      <c r="I56" s="59"/>
      <c r="J56" s="60"/>
    </row>
    <row r="57" spans="1:10" s="3" customFormat="1" x14ac:dyDescent="0.25">
      <c r="A57" s="96"/>
      <c r="B57" s="66"/>
      <c r="C57" s="97"/>
      <c r="D57" s="96"/>
      <c r="E57" s="96"/>
      <c r="G57" s="55"/>
      <c r="H57" s="56"/>
      <c r="I57" s="59"/>
      <c r="J57" s="60"/>
    </row>
    <row r="58" spans="1:10" s="3" customFormat="1" x14ac:dyDescent="0.25">
      <c r="A58" s="38" t="s">
        <v>81</v>
      </c>
      <c r="B58" s="36"/>
      <c r="C58" s="76"/>
      <c r="D58" s="64">
        <v>4</v>
      </c>
      <c r="E58" s="74">
        <f>SUM(D58-C59-C60)</f>
        <v>4</v>
      </c>
      <c r="G58" s="55"/>
      <c r="H58" s="56"/>
      <c r="I58" s="59"/>
      <c r="J58" s="60"/>
    </row>
    <row r="59" spans="1:10" s="3" customFormat="1" x14ac:dyDescent="0.25">
      <c r="A59" s="33" t="s">
        <v>78</v>
      </c>
      <c r="B59" s="65" t="s">
        <v>62</v>
      </c>
      <c r="C59" s="94"/>
      <c r="D59" s="85"/>
      <c r="E59" s="66"/>
      <c r="G59" s="55"/>
      <c r="H59" s="56"/>
      <c r="I59" s="59"/>
      <c r="J59" s="60"/>
    </row>
    <row r="60" spans="1:10" s="3" customFormat="1" x14ac:dyDescent="0.25">
      <c r="A60" s="38" t="s">
        <v>63</v>
      </c>
      <c r="B60" s="65" t="s">
        <v>62</v>
      </c>
      <c r="C60" s="94"/>
      <c r="D60" s="17"/>
      <c r="E60" s="95"/>
      <c r="G60" s="55"/>
      <c r="H60" s="56"/>
      <c r="I60" s="59"/>
      <c r="J60" s="60"/>
    </row>
    <row r="61" spans="1:10" x14ac:dyDescent="0.25">
      <c r="A61" s="96"/>
      <c r="B61" s="96"/>
      <c r="C61" s="87"/>
      <c r="D61" s="96"/>
      <c r="E61" s="96"/>
      <c r="F61" s="3"/>
      <c r="G61" s="23"/>
      <c r="H61" s="3"/>
      <c r="I61" s="3"/>
    </row>
    <row r="62" spans="1:10" x14ac:dyDescent="0.25">
      <c r="A62" s="98" t="s">
        <v>23</v>
      </c>
      <c r="B62" s="70"/>
      <c r="C62" s="99" t="s">
        <v>13</v>
      </c>
      <c r="D62" s="71" t="s">
        <v>7</v>
      </c>
      <c r="E62" s="72" t="s">
        <v>8</v>
      </c>
      <c r="F62" s="3"/>
      <c r="G62" s="23"/>
      <c r="H62" s="3"/>
      <c r="I62" s="3"/>
    </row>
    <row r="63" spans="1:10" x14ac:dyDescent="0.25">
      <c r="A63" s="32" t="s">
        <v>24</v>
      </c>
      <c r="B63" s="100"/>
      <c r="C63" s="94"/>
      <c r="D63" s="64">
        <v>3</v>
      </c>
      <c r="E63" s="74">
        <f>SUM(D63-C63)</f>
        <v>3</v>
      </c>
      <c r="F63" s="3"/>
      <c r="G63" s="23"/>
      <c r="H63" s="3"/>
      <c r="I63" s="3"/>
    </row>
    <row r="64" spans="1:10" x14ac:dyDescent="0.25">
      <c r="A64" s="32" t="s">
        <v>25</v>
      </c>
      <c r="B64" s="101"/>
      <c r="C64" s="94"/>
      <c r="D64" s="64">
        <v>3</v>
      </c>
      <c r="E64" s="74">
        <f>SUM(D64-C64)</f>
        <v>3</v>
      </c>
      <c r="F64" s="3"/>
      <c r="G64" s="23"/>
      <c r="H64" s="3"/>
      <c r="I64" s="3"/>
    </row>
    <row r="65" spans="1:9" x14ac:dyDescent="0.25">
      <c r="A65" s="102"/>
      <c r="B65" s="103"/>
      <c r="C65" s="83"/>
      <c r="D65" s="104"/>
      <c r="E65" s="86"/>
      <c r="F65" s="3"/>
      <c r="G65" s="23"/>
      <c r="H65" s="3"/>
      <c r="I65" s="3"/>
    </row>
    <row r="66" spans="1:9" x14ac:dyDescent="0.25">
      <c r="A66" s="98" t="s">
        <v>26</v>
      </c>
      <c r="B66" s="53"/>
      <c r="C66" s="83"/>
      <c r="D66" s="71"/>
      <c r="E66" s="72"/>
      <c r="F66" s="3"/>
      <c r="G66" s="23"/>
      <c r="H66" s="3"/>
      <c r="I66" s="3"/>
    </row>
    <row r="67" spans="1:9" x14ac:dyDescent="0.25">
      <c r="A67" s="33" t="s">
        <v>65</v>
      </c>
      <c r="B67" s="65" t="s">
        <v>66</v>
      </c>
      <c r="C67" s="94"/>
      <c r="D67" s="64">
        <v>3</v>
      </c>
      <c r="E67" s="74">
        <f>SUM(D67-C67)</f>
        <v>3</v>
      </c>
      <c r="F67" s="3"/>
      <c r="G67" s="23"/>
      <c r="H67" s="3"/>
      <c r="I67" s="3"/>
    </row>
    <row r="68" spans="1:9" x14ac:dyDescent="0.25">
      <c r="A68" s="33" t="s">
        <v>67</v>
      </c>
      <c r="B68" s="65" t="s">
        <v>66</v>
      </c>
      <c r="C68" s="94"/>
      <c r="D68" s="64">
        <v>3</v>
      </c>
      <c r="E68" s="74">
        <f>SUM(D68-C68)</f>
        <v>3</v>
      </c>
      <c r="F68" s="3"/>
      <c r="G68" s="23"/>
      <c r="H68" s="3"/>
      <c r="I68" s="3"/>
    </row>
    <row r="69" spans="1:9" x14ac:dyDescent="0.25">
      <c r="A69" s="33" t="s">
        <v>68</v>
      </c>
      <c r="B69" s="65" t="s">
        <v>66</v>
      </c>
      <c r="C69" s="94"/>
      <c r="D69" s="64">
        <v>3</v>
      </c>
      <c r="E69" s="74">
        <f>SUM(D69-C69)</f>
        <v>3</v>
      </c>
    </row>
    <row r="70" spans="1:9" x14ac:dyDescent="0.25">
      <c r="A70" s="33" t="s">
        <v>69</v>
      </c>
      <c r="B70" s="65" t="s">
        <v>66</v>
      </c>
      <c r="C70" s="94"/>
      <c r="D70" s="64">
        <v>3</v>
      </c>
      <c r="E70" s="74">
        <f>SUM(D70-C70)</f>
        <v>3</v>
      </c>
    </row>
    <row r="71" spans="1:9" x14ac:dyDescent="0.25">
      <c r="A71" s="96"/>
      <c r="B71" s="105"/>
      <c r="C71" s="83"/>
      <c r="D71" s="96"/>
      <c r="E71" s="72"/>
    </row>
    <row r="72" spans="1:9" x14ac:dyDescent="0.25">
      <c r="A72" s="75" t="s">
        <v>2</v>
      </c>
      <c r="B72" s="26"/>
      <c r="C72" s="76"/>
      <c r="D72" s="106">
        <f>SUM(D6:D60,D63:D70)</f>
        <v>93</v>
      </c>
      <c r="E72" s="77"/>
    </row>
    <row r="73" spans="1:9" x14ac:dyDescent="0.25">
      <c r="A73" s="32" t="s">
        <v>3</v>
      </c>
      <c r="B73" s="107"/>
      <c r="C73" s="108"/>
      <c r="D73" s="109"/>
      <c r="E73" s="110">
        <f>SUM(E6:E60,E63:E70)</f>
        <v>93</v>
      </c>
    </row>
    <row r="74" spans="1:9" x14ac:dyDescent="0.25">
      <c r="A74" s="84"/>
      <c r="B74" s="53"/>
      <c r="C74" s="83"/>
      <c r="D74" s="51"/>
      <c r="E74" s="111"/>
    </row>
    <row r="75" spans="1:9" x14ac:dyDescent="0.25">
      <c r="A75" s="84"/>
      <c r="B75" s="53"/>
      <c r="C75" s="83"/>
      <c r="D75" s="51"/>
      <c r="E75" s="111"/>
    </row>
    <row r="76" spans="1:9" x14ac:dyDescent="0.25">
      <c r="A76" s="79" t="s">
        <v>1</v>
      </c>
      <c r="B76" s="112"/>
      <c r="C76" s="83"/>
      <c r="D76" s="71"/>
      <c r="E76" s="71"/>
    </row>
    <row r="77" spans="1:9" x14ac:dyDescent="0.25">
      <c r="A77" s="75" t="s">
        <v>36</v>
      </c>
      <c r="B77" s="26"/>
      <c r="C77" s="76"/>
      <c r="D77" s="64">
        <v>4</v>
      </c>
      <c r="E77" s="74">
        <f>SUM(D77-C78-C79-C80-C81)</f>
        <v>4</v>
      </c>
    </row>
    <row r="78" spans="1:9" x14ac:dyDescent="0.25">
      <c r="A78" s="33" t="s">
        <v>70</v>
      </c>
      <c r="B78" s="65" t="s">
        <v>74</v>
      </c>
      <c r="C78" s="94"/>
      <c r="D78" s="85"/>
      <c r="E78" s="86"/>
    </row>
    <row r="79" spans="1:9" x14ac:dyDescent="0.25">
      <c r="A79" s="113" t="s">
        <v>71</v>
      </c>
      <c r="B79" s="65" t="s">
        <v>72</v>
      </c>
      <c r="C79" s="94"/>
      <c r="D79" s="17"/>
      <c r="E79" s="77"/>
    </row>
    <row r="80" spans="1:9" x14ac:dyDescent="0.25">
      <c r="A80" s="33" t="s">
        <v>98</v>
      </c>
      <c r="B80" s="65" t="s">
        <v>73</v>
      </c>
      <c r="C80" s="94"/>
      <c r="D80" s="17"/>
      <c r="E80" s="77"/>
      <c r="F80" s="46"/>
    </row>
    <row r="81" spans="1:5" x14ac:dyDescent="0.25">
      <c r="A81" s="33" t="s">
        <v>75</v>
      </c>
      <c r="B81" s="65" t="s">
        <v>62</v>
      </c>
      <c r="C81" s="94"/>
      <c r="D81" s="17"/>
      <c r="E81" s="77"/>
    </row>
    <row r="82" spans="1:5" x14ac:dyDescent="0.25">
      <c r="A82" s="35" t="s">
        <v>20</v>
      </c>
      <c r="B82" s="114"/>
      <c r="C82" s="94"/>
      <c r="D82" s="64">
        <v>2</v>
      </c>
      <c r="E82" s="74">
        <f>SUM(D82-C82)</f>
        <v>2</v>
      </c>
    </row>
    <row r="83" spans="1:5" x14ac:dyDescent="0.25">
      <c r="A83" s="115"/>
      <c r="B83" s="103"/>
      <c r="C83" s="83"/>
      <c r="D83" s="51"/>
      <c r="E83" s="77"/>
    </row>
    <row r="84" spans="1:5" x14ac:dyDescent="0.25">
      <c r="A84" s="34" t="s">
        <v>37</v>
      </c>
      <c r="B84" s="26"/>
      <c r="C84" s="83"/>
      <c r="D84" s="37"/>
      <c r="E84" s="82"/>
    </row>
    <row r="85" spans="1:5" x14ac:dyDescent="0.25">
      <c r="A85" s="35" t="s">
        <v>39</v>
      </c>
      <c r="B85" s="114"/>
      <c r="C85" s="94"/>
      <c r="D85" s="64">
        <v>3</v>
      </c>
      <c r="E85" s="74">
        <f>SUM(D85-C85)</f>
        <v>3</v>
      </c>
    </row>
    <row r="86" spans="1:5" x14ac:dyDescent="0.25">
      <c r="A86" s="35" t="s">
        <v>38</v>
      </c>
      <c r="B86" s="114"/>
      <c r="C86" s="94"/>
      <c r="D86" s="64">
        <v>2</v>
      </c>
      <c r="E86" s="74">
        <f>SUM(D86-C86)</f>
        <v>2</v>
      </c>
    </row>
    <row r="87" spans="1:5" x14ac:dyDescent="0.25">
      <c r="A87" s="35" t="s">
        <v>14</v>
      </c>
      <c r="B87" s="114"/>
      <c r="C87" s="94"/>
      <c r="D87" s="64">
        <v>2</v>
      </c>
      <c r="E87" s="74">
        <f>SUM(D87-C87)</f>
        <v>2</v>
      </c>
    </row>
    <row r="88" spans="1:5" x14ac:dyDescent="0.25">
      <c r="A88" s="35" t="s">
        <v>15</v>
      </c>
      <c r="B88" s="114"/>
      <c r="C88" s="73"/>
      <c r="D88" s="64">
        <v>2</v>
      </c>
      <c r="E88" s="74">
        <f>SUM(D88-C88)</f>
        <v>2</v>
      </c>
    </row>
    <row r="89" spans="1:5" x14ac:dyDescent="0.25">
      <c r="A89" s="79"/>
      <c r="B89" s="116"/>
      <c r="C89" s="83"/>
      <c r="D89" s="51"/>
      <c r="E89" s="77"/>
    </row>
    <row r="90" spans="1:5" x14ac:dyDescent="0.25">
      <c r="A90" s="34" t="s">
        <v>27</v>
      </c>
      <c r="B90" s="26"/>
      <c r="C90" s="83"/>
      <c r="D90" s="37"/>
      <c r="E90" s="82"/>
    </row>
    <row r="91" spans="1:5" x14ac:dyDescent="0.25">
      <c r="A91" s="33" t="s">
        <v>76</v>
      </c>
      <c r="B91" s="114"/>
      <c r="C91" s="94"/>
      <c r="D91" s="64">
        <v>2</v>
      </c>
      <c r="E91" s="74">
        <f>SUM(D91-C91)</f>
        <v>2</v>
      </c>
    </row>
    <row r="92" spans="1:5" x14ac:dyDescent="0.25">
      <c r="A92" s="117"/>
      <c r="B92" s="53"/>
      <c r="C92" s="83"/>
      <c r="D92" s="51"/>
      <c r="E92" s="77"/>
    </row>
    <row r="93" spans="1:5" x14ac:dyDescent="0.25">
      <c r="A93" s="34" t="s">
        <v>28</v>
      </c>
      <c r="B93" s="26"/>
      <c r="C93" s="83"/>
      <c r="D93" s="37"/>
      <c r="E93" s="82"/>
    </row>
    <row r="94" spans="1:5" x14ac:dyDescent="0.25">
      <c r="A94" s="35" t="s">
        <v>16</v>
      </c>
      <c r="B94" s="114"/>
      <c r="C94" s="94"/>
      <c r="D94" s="64">
        <v>1</v>
      </c>
      <c r="E94" s="74">
        <f>SUM(D94-C94)</f>
        <v>1</v>
      </c>
    </row>
    <row r="95" spans="1:5" x14ac:dyDescent="0.25">
      <c r="A95" s="35" t="s">
        <v>17</v>
      </c>
      <c r="B95" s="114"/>
      <c r="C95" s="94"/>
      <c r="D95" s="64">
        <v>2</v>
      </c>
      <c r="E95" s="74">
        <f>SUM(D95-C95)</f>
        <v>2</v>
      </c>
    </row>
    <row r="96" spans="1:5" x14ac:dyDescent="0.25">
      <c r="A96" s="117"/>
      <c r="B96" s="53"/>
      <c r="C96" s="83"/>
      <c r="D96" s="51"/>
      <c r="E96" s="77"/>
    </row>
    <row r="97" spans="1:5" x14ac:dyDescent="0.25">
      <c r="A97" s="34" t="s">
        <v>29</v>
      </c>
      <c r="B97" s="26"/>
      <c r="C97" s="83"/>
      <c r="D97" s="37"/>
      <c r="E97" s="82"/>
    </row>
    <row r="98" spans="1:5" x14ac:dyDescent="0.25">
      <c r="A98" s="35" t="s">
        <v>18</v>
      </c>
      <c r="B98" s="114"/>
      <c r="C98" s="94"/>
      <c r="D98" s="64">
        <v>3</v>
      </c>
      <c r="E98" s="74">
        <f>SUM(D98-C98)</f>
        <v>3</v>
      </c>
    </row>
    <row r="99" spans="1:5" x14ac:dyDescent="0.25">
      <c r="A99" s="35" t="s">
        <v>19</v>
      </c>
      <c r="B99" s="114"/>
      <c r="C99" s="94"/>
      <c r="D99" s="64">
        <v>1</v>
      </c>
      <c r="E99" s="74">
        <f>SUM(D99-C99)</f>
        <v>1</v>
      </c>
    </row>
    <row r="100" spans="1:5" x14ac:dyDescent="0.25">
      <c r="A100" s="79"/>
      <c r="B100" s="116"/>
      <c r="C100" s="105"/>
      <c r="D100" s="51"/>
      <c r="E100" s="77"/>
    </row>
    <row r="101" spans="1:5" x14ac:dyDescent="0.25">
      <c r="A101" s="84" t="s">
        <v>21</v>
      </c>
      <c r="B101" s="53"/>
      <c r="C101" s="26"/>
      <c r="D101" s="64">
        <f>SUM(D77:D99)</f>
        <v>24</v>
      </c>
      <c r="E101" s="51"/>
    </row>
    <row r="102" spans="1:5" x14ac:dyDescent="0.25">
      <c r="A102" s="32" t="s">
        <v>22</v>
      </c>
      <c r="B102" s="107"/>
      <c r="C102" s="107"/>
      <c r="D102" s="37"/>
      <c r="E102" s="110">
        <f>SUM(E77:E100)</f>
        <v>24</v>
      </c>
    </row>
    <row r="103" spans="1:5" x14ac:dyDescent="0.25">
      <c r="B103" s="22"/>
      <c r="E103" s="7"/>
    </row>
    <row r="104" spans="1:5" x14ac:dyDescent="0.25">
      <c r="A104" s="10" t="s">
        <v>6</v>
      </c>
      <c r="B104" s="26"/>
      <c r="C104" s="25"/>
      <c r="D104" s="2"/>
      <c r="E104" s="9">
        <f>5*(E73+E102)/117+1</f>
        <v>6</v>
      </c>
    </row>
    <row r="105" spans="1:5" x14ac:dyDescent="0.25">
      <c r="B105" s="22"/>
    </row>
    <row r="106" spans="1:5" x14ac:dyDescent="0.25">
      <c r="A106" s="118" t="s">
        <v>86</v>
      </c>
      <c r="B106" s="119" t="s">
        <v>87</v>
      </c>
      <c r="C106" s="25"/>
      <c r="D106" s="6"/>
      <c r="E106" s="63">
        <v>0</v>
      </c>
    </row>
    <row r="107" spans="1:5" ht="13.8" thickBot="1" x14ac:dyDescent="0.3">
      <c r="A107" s="3"/>
      <c r="B107" s="23"/>
      <c r="D107" s="4"/>
      <c r="E107" s="19"/>
    </row>
    <row r="108" spans="1:5" ht="31.95" customHeight="1" thickBot="1" x14ac:dyDescent="0.35">
      <c r="A108" s="47" t="s">
        <v>4</v>
      </c>
      <c r="B108" s="27"/>
      <c r="C108" s="25"/>
      <c r="D108" s="2"/>
      <c r="E108" s="48">
        <f>E104-E106</f>
        <v>6</v>
      </c>
    </row>
    <row r="111" spans="1:5" x14ac:dyDescent="0.25">
      <c r="A111" s="45" t="s">
        <v>101</v>
      </c>
      <c r="B111" s="22"/>
      <c r="C111"/>
    </row>
    <row r="112" spans="1:5" x14ac:dyDescent="0.25">
      <c r="A112" s="12"/>
      <c r="B112" s="22"/>
      <c r="C112"/>
    </row>
    <row r="113" spans="1:5" x14ac:dyDescent="0.25">
      <c r="A113" s="12"/>
      <c r="B113" s="22"/>
      <c r="C113"/>
    </row>
    <row r="114" spans="1:5" x14ac:dyDescent="0.25">
      <c r="A114" s="1" t="s">
        <v>11</v>
      </c>
      <c r="B114" s="28"/>
      <c r="C114"/>
    </row>
    <row r="115" spans="1:5" x14ac:dyDescent="0.25">
      <c r="A115" s="120" t="s">
        <v>12</v>
      </c>
      <c r="B115" s="120"/>
      <c r="C115" s="120"/>
      <c r="D115" s="120"/>
      <c r="E115" s="120"/>
    </row>
    <row r="116" spans="1:5" x14ac:dyDescent="0.25">
      <c r="A116" s="46" t="s">
        <v>93</v>
      </c>
    </row>
  </sheetData>
  <sheetProtection selectLockedCells="1"/>
  <mergeCells count="1">
    <mergeCell ref="A115:E115"/>
  </mergeCells>
  <phoneticPr fontId="16" type="noConversion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horizontalDpi="1200" verticalDpi="1200" r:id="rId1"/>
  <headerFooter alignWithMargins="0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Bewertungsblatt</vt:lpstr>
    </vt:vector>
  </TitlesOfParts>
  <Company>BBB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tgabathu</dc:creator>
  <cp:lastModifiedBy>thomas.gabathuler</cp:lastModifiedBy>
  <cp:lastPrinted>2015-07-28T21:55:01Z</cp:lastPrinted>
  <dcterms:created xsi:type="dcterms:W3CDTF">2009-06-28T16:48:04Z</dcterms:created>
  <dcterms:modified xsi:type="dcterms:W3CDTF">2017-03-25T12:37:56Z</dcterms:modified>
</cp:coreProperties>
</file>