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codeName="DieseArbeitsmappe"/>
  <mc:AlternateContent xmlns:mc="http://schemas.openxmlformats.org/markup-compatibility/2006">
    <mc:Choice Requires="x15">
      <x15ac:absPath xmlns:x15ac="http://schemas.microsoft.com/office/spreadsheetml/2010/11/ac" url="/Volumes/Dropbox_gat_14/Dropbox (BBBaden)/_A_Unterlagen/Homepage/tgabathuler_2016/WebQuest/Motorgrundlagen/Fragen/"/>
    </mc:Choice>
  </mc:AlternateContent>
  <xr:revisionPtr revIDLastSave="0" documentId="13_ncr:1_{06B28ECA-37A6-844D-A940-14D9E4D423A8}" xr6:coauthVersionLast="36" xr6:coauthVersionMax="36" xr10:uidLastSave="{00000000-0000-0000-0000-000000000000}"/>
  <bookViews>
    <workbookView xWindow="0" yWindow="460" windowWidth="35740" windowHeight="27400" tabRatio="708" xr2:uid="{00000000-000D-0000-FFFF-FFFF00000000}"/>
  </bookViews>
  <sheets>
    <sheet name="Vorlage" sheetId="30" r:id="rId1"/>
  </sheets>
  <calcPr calcId="179021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4" i="30" l="1"/>
  <c r="M20" i="30"/>
  <c r="M25" i="30"/>
  <c r="M28" i="30"/>
  <c r="M45" i="30" s="1"/>
  <c r="M29" i="30"/>
  <c r="M30" i="30"/>
  <c r="M31" i="30"/>
  <c r="M34" i="30"/>
  <c r="M37" i="30"/>
  <c r="M41" i="30"/>
  <c r="M42" i="30"/>
  <c r="M2" i="30"/>
  <c r="F55" i="30"/>
  <c r="F59" i="30"/>
  <c r="F51" i="30"/>
  <c r="F6" i="30"/>
  <c r="F7" i="30"/>
  <c r="F8" i="30"/>
  <c r="F9" i="30"/>
  <c r="F10" i="30"/>
  <c r="F12" i="30"/>
  <c r="F13" i="30"/>
  <c r="F14" i="30"/>
  <c r="F16" i="30"/>
  <c r="F21" i="30"/>
  <c r="F22" i="30"/>
  <c r="F23" i="30"/>
  <c r="F24" i="30"/>
  <c r="F25" i="30"/>
  <c r="F26" i="30"/>
  <c r="F27" i="30"/>
  <c r="F29" i="30"/>
  <c r="F34" i="30"/>
  <c r="F38" i="30"/>
  <c r="F46" i="30"/>
  <c r="M3" i="30"/>
  <c r="M6" i="30"/>
  <c r="M7" i="30"/>
  <c r="M8" i="30"/>
  <c r="M9" i="30"/>
  <c r="M10" i="30"/>
  <c r="M11" i="30"/>
  <c r="M15" i="30"/>
  <c r="M47" i="30" s="1"/>
  <c r="M53" i="30" s="1"/>
  <c r="L14" i="30"/>
</calcChain>
</file>

<file path=xl/sharedStrings.xml><?xml version="1.0" encoding="utf-8"?>
<sst xmlns="http://schemas.openxmlformats.org/spreadsheetml/2006/main" count="158" uniqueCount="121">
  <si>
    <t>Visueller Eindruck der Arbeit</t>
  </si>
  <si>
    <t>Mögliche Punkte Teil 1</t>
  </si>
  <si>
    <t>Erreichte Punkte Teil 1</t>
  </si>
  <si>
    <t>Schlussnote</t>
  </si>
  <si>
    <t>Zwischennote</t>
  </si>
  <si>
    <t>mögliche</t>
  </si>
  <si>
    <t>erreichte</t>
  </si>
  <si>
    <t>Bewertung Dossier «Motor-Aufbau»</t>
    <phoneticPr fontId="5" type="noConversion"/>
  </si>
  <si>
    <t xml:space="preserve">     </t>
  </si>
  <si>
    <t>Bemerkung:</t>
  </si>
  <si>
    <t>Abzug</t>
  </si>
  <si>
    <t>Mögliche Punkte Teil 2</t>
  </si>
  <si>
    <t>Versuche</t>
  </si>
  <si>
    <t>2. Kompression (Pneumatisches Feuerzeug)</t>
  </si>
  <si>
    <t>• Arbeitskontrollblatt</t>
  </si>
  <si>
    <t>• Arbeitsblätter</t>
  </si>
  <si>
    <t>• Arbeitsweise (4-Takt-Prinzip)</t>
  </si>
  <si>
    <r>
      <rPr>
        <sz val="10"/>
        <rFont val="Arial"/>
      </rPr>
      <t>• Indikatordiagramm</t>
    </r>
    <r>
      <rPr>
        <sz val="10"/>
        <color indexed="12"/>
        <rFont val="Arial"/>
      </rPr>
      <t xml:space="preserve"> </t>
    </r>
  </si>
  <si>
    <t xml:space="preserve">• Kenngrössen Druck      </t>
  </si>
  <si>
    <t>• Zeichnung mit Vermassung</t>
  </si>
  <si>
    <t>• Mind-Map</t>
  </si>
  <si>
    <t>• Dossier</t>
  </si>
  <si>
    <t>• Layout / Darstellung</t>
  </si>
  <si>
    <r>
      <t>Name:</t>
    </r>
    <r>
      <rPr>
        <b/>
        <sz val="12"/>
        <rFont val="Arial"/>
      </rPr>
      <t xml:space="preserve"> </t>
    </r>
  </si>
  <si>
    <t>Die Benotung bezieht sich v.a. auf die Vollständigkeit und weniger auf die technische Richtigkeit.</t>
  </si>
  <si>
    <t>Allgemein:   Plagiate =&gt; Doppel s «ß» ohne Quellenangabe =&gt;  0 Punkte</t>
  </si>
  <si>
    <t xml:space="preserve">Bildungsziel 1: Unterscheidungskriterien </t>
  </si>
  <si>
    <t>Bildungsziel 2: Begriffe</t>
  </si>
  <si>
    <t>Bildungsziel 3: Otto- und Dieselmotor unterscheiden</t>
  </si>
  <si>
    <t>Arbeitsblätter: SVBA "Motor", Europa Lernfelder</t>
  </si>
  <si>
    <t>1. Motorbegriffe und Berechnungen am Motormodell</t>
  </si>
  <si>
    <t xml:space="preserve">1. Treibstoffart </t>
  </si>
  <si>
    <t xml:space="preserve">2. Arbeitsverfahren </t>
  </si>
  <si>
    <t>3. Zylinderzahl</t>
  </si>
  <si>
    <t>4. Zylinderanordnung</t>
  </si>
  <si>
    <t>5. Zündung</t>
  </si>
  <si>
    <t xml:space="preserve">6. Gemischbildung </t>
  </si>
  <si>
    <t xml:space="preserve">7. Füllungssysteme </t>
  </si>
  <si>
    <t xml:space="preserve">8. Steuerungsart </t>
  </si>
  <si>
    <t xml:space="preserve">9. Kolbenbewegung </t>
  </si>
  <si>
    <t xml:space="preserve">1. Hub                                                              </t>
  </si>
  <si>
    <t xml:space="preserve">2. Bohrung </t>
  </si>
  <si>
    <t xml:space="preserve">3. Verdichtungsraum </t>
  </si>
  <si>
    <t xml:space="preserve">    Verdichtungsverhältnis </t>
  </si>
  <si>
    <t>4. Hubraum</t>
  </si>
  <si>
    <t xml:space="preserve">    Drehzahl (Nenn- und Maximaldrehzahl) </t>
  </si>
  <si>
    <t xml:space="preserve">5. Kolbengeschwindigkeit  </t>
  </si>
  <si>
    <t xml:space="preserve">  Sauberkeit                                                                          </t>
  </si>
  <si>
    <t xml:space="preserve">  Ottomotor                           </t>
  </si>
  <si>
    <t xml:space="preserve">  Dieselmotor</t>
  </si>
  <si>
    <t xml:space="preserve">  Ottomotor</t>
  </si>
  <si>
    <t xml:space="preserve">  Dieselmotor </t>
  </si>
  <si>
    <t xml:space="preserve">  Ottomotor </t>
  </si>
  <si>
    <t xml:space="preserve">  Dieselmotor                           </t>
  </si>
  <si>
    <t xml:space="preserve">  Übereinstimmung mit Po. 1 bis 9 </t>
  </si>
  <si>
    <t xml:space="preserve">  Sauberkeit                   </t>
  </si>
  <si>
    <t xml:space="preserve">(Pro unvollständige Po. - 1/2 P)   </t>
  </si>
  <si>
    <t xml:space="preserve">(Unvollständig - 1 P)   </t>
  </si>
  <si>
    <t xml:space="preserve">(Kein Bild - 1P)   </t>
  </si>
  <si>
    <t xml:space="preserve">(Fehlende Angaben - 1P)   </t>
  </si>
  <si>
    <t xml:space="preserve">(Pro fehlende Angabe pro Takt - 1/2 P)   </t>
  </si>
  <si>
    <t xml:space="preserve">( - 1 P)   </t>
  </si>
  <si>
    <t xml:space="preserve">  Unsauber (Bleistift, etc.) </t>
  </si>
  <si>
    <t xml:space="preserve">  Inhaltsverzeichnis (Vorhanden / Seitenzahlen / Übereinstimmung)</t>
  </si>
  <si>
    <t xml:space="preserve">  Regelmässiger Abstand / Gliederung / Schrift, …</t>
  </si>
  <si>
    <t xml:space="preserve">  Haupt- und Untertitel (Struktur)</t>
  </si>
  <si>
    <t xml:space="preserve">  Kopf und Fusszeile vorhanden</t>
  </si>
  <si>
    <t xml:space="preserve">  Datum bzw. Planung</t>
  </si>
  <si>
    <t xml:space="preserve">  Allgemeiner Eindruck und Sauberkeit</t>
  </si>
  <si>
    <t xml:space="preserve">  Richtige Reihenfolge</t>
  </si>
  <si>
    <t xml:space="preserve">( - 2 P)  </t>
  </si>
  <si>
    <t xml:space="preserve">(Pro fehlende Rechnung - 1 P)  </t>
  </si>
  <si>
    <t xml:space="preserve">S.55 </t>
  </si>
  <si>
    <t xml:space="preserve">S.56 </t>
  </si>
  <si>
    <t xml:space="preserve">S.123 </t>
  </si>
  <si>
    <t xml:space="preserve">S.124 </t>
  </si>
  <si>
    <t xml:space="preserve">S.126 </t>
  </si>
  <si>
    <t>S.127</t>
  </si>
  <si>
    <t>S.130</t>
  </si>
  <si>
    <t>Erreichte Punkte Teil 2</t>
  </si>
  <si>
    <t>Berechnungen</t>
  </si>
  <si>
    <t>Abgleich in der Gruppe (Mehrarbeit / Minderarbeit)</t>
  </si>
  <si>
    <t xml:space="preserve">Abgabetermin verpasst </t>
  </si>
  <si>
    <t xml:space="preserve">(pro Tag zu spät - 0,1)  </t>
  </si>
  <si>
    <t xml:space="preserve"> </t>
  </si>
  <si>
    <t>Klasse: AM 16</t>
  </si>
  <si>
    <t xml:space="preserve">(je unvollst.  - 0.5 P)  </t>
  </si>
  <si>
    <t xml:space="preserve">  Übereinstimmung mit Position</t>
  </si>
  <si>
    <t>1 bis 5</t>
  </si>
  <si>
    <t xml:space="preserve">  Je grobe Fehler / nicht ausgefüllte Felder</t>
  </si>
  <si>
    <t>Fehlende Quellenangaben zu Bildern Textpassagen</t>
  </si>
  <si>
    <t xml:space="preserve">(Note -0.5 bis max. -2.0) </t>
  </si>
  <si>
    <t xml:space="preserve">  Titelblatt (Name, Teilnehmer, Datum, Bild, …)</t>
  </si>
  <si>
    <t>(6 Aufgaben)</t>
  </si>
  <si>
    <t>(8 Aufgaben)</t>
  </si>
  <si>
    <t>(5 Aufgaben, alle geraden N°)</t>
  </si>
  <si>
    <t>(9 Aufgaben)</t>
  </si>
  <si>
    <t>Volumenberechnungen</t>
  </si>
  <si>
    <t>Hubraum</t>
  </si>
  <si>
    <t>Verdichtungsverhältnis</t>
  </si>
  <si>
    <t>Verdichtungsänderung</t>
  </si>
  <si>
    <t>Hubverhältnis</t>
  </si>
  <si>
    <t>Kolbengeschwindigkeit</t>
  </si>
  <si>
    <t>(5 Aufgaben, alle ungeraden N°)</t>
  </si>
  <si>
    <t>(9 Aufgaben, Aufg. 1-5 jeweils nur b + c )</t>
  </si>
  <si>
    <t xml:space="preserve">  Vollständige Visum der Lehrperson</t>
  </si>
  <si>
    <t xml:space="preserve">  Pro grobe Fehler / nicht ausgefüllte Felder</t>
  </si>
  <si>
    <t xml:space="preserve">• Sankeydiagramm / Wirkungsgrad           </t>
  </si>
  <si>
    <t xml:space="preserve">(max. 1 P)   </t>
  </si>
  <si>
    <t xml:space="preserve">(Fehler bzw. unvollständig pro Takt - 1 P)  </t>
  </si>
  <si>
    <t xml:space="preserve">(Text 2 P / Bild/er 1 P)   </t>
  </si>
  <si>
    <t>• PDF Dokument</t>
  </si>
  <si>
    <t xml:space="preserve">  Abgabe der gesamten Arbeit in einem einzigen PDF-Dokument</t>
  </si>
  <si>
    <t xml:space="preserve">  Lose Blätter (-4 P), geheftete Blätter (-3 P) in einer Sichtmappe</t>
  </si>
  <si>
    <t xml:space="preserve">  </t>
  </si>
  <si>
    <t xml:space="preserve">  Lose Blätter (-2 P), geheftete Blätter (-1 P) in qualitativ guter Mappe</t>
  </si>
  <si>
    <t xml:space="preserve">  kein farbiger Druck</t>
  </si>
  <si>
    <t>• SVBA-Seiten «Motor»  257 - 260</t>
  </si>
  <si>
    <t xml:space="preserve">• SVBA-Seiten  «Motor»  261 - 263                                </t>
  </si>
  <si>
    <t xml:space="preserve">• SVBA-Seiten  «Motor»  283 -285   </t>
  </si>
  <si>
    <t>Berufsfachschule GBW, ??. ?? 2018, T. Gabathuler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</si>
</sst>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Verdana"/>
    </font>
    <font>
      <sz val="10"/>
      <color indexed="12"/>
      <name val="Arial"/>
    </font>
    <font>
      <b/>
      <sz val="12"/>
      <name val="Arial"/>
    </font>
    <font>
      <sz val="12"/>
      <name val="Arial"/>
    </font>
    <font>
      <b/>
      <sz val="12"/>
      <color indexed="10"/>
      <name val="Arial"/>
    </font>
    <font>
      <b/>
      <sz val="12"/>
      <color rgb="FFFF0000"/>
      <name val="Arial"/>
    </font>
    <font>
      <sz val="12"/>
      <color rgb="FFFF0000"/>
      <name val="Arial"/>
    </font>
    <font>
      <sz val="10"/>
      <color rgb="FFFF0000"/>
      <name val="Arial"/>
    </font>
    <font>
      <b/>
      <sz val="10"/>
      <color rgb="FFFF0000"/>
      <name val="Arial"/>
    </font>
    <font>
      <sz val="14"/>
      <color rgb="FFFF0000"/>
      <name val="Arial"/>
    </font>
    <font>
      <sz val="10"/>
      <color rgb="FFFF000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9" fillId="0" borderId="0" xfId="0" applyFont="1"/>
    <xf numFmtId="0" fontId="0" fillId="0" borderId="4" xfId="0" applyFont="1" applyBorder="1"/>
    <xf numFmtId="0" fontId="0" fillId="0" borderId="0" xfId="0" applyFont="1"/>
    <xf numFmtId="0" fontId="0" fillId="0" borderId="6" xfId="0" applyBorder="1" applyAlignment="1">
      <alignment horizontal="center" vertical="center"/>
    </xf>
    <xf numFmtId="0" fontId="0" fillId="0" borderId="2" xfId="0" applyFont="1" applyBorder="1"/>
    <xf numFmtId="0" fontId="0" fillId="0" borderId="7" xfId="0" applyFont="1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ont="1" applyBorder="1"/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4" xfId="0" applyFont="1" applyFill="1" applyBorder="1"/>
    <xf numFmtId="0" fontId="2" fillId="0" borderId="2" xfId="0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4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164" fontId="2" fillId="0" borderId="5" xfId="0" applyNumberFormat="1" applyFont="1" applyBorder="1" applyAlignment="1">
      <alignment horizontal="center"/>
    </xf>
    <xf numFmtId="0" fontId="15" fillId="0" borderId="1" xfId="0" applyFont="1" applyBorder="1" applyAlignment="1" applyProtection="1">
      <alignment horizontal="center"/>
      <protection locked="0"/>
    </xf>
    <xf numFmtId="0" fontId="16" fillId="0" borderId="2" xfId="0" applyFont="1" applyBorder="1"/>
    <xf numFmtId="0" fontId="6" fillId="0" borderId="0" xfId="0" applyFont="1" applyBorder="1"/>
    <xf numFmtId="0" fontId="16" fillId="0" borderId="0" xfId="0" applyFont="1" applyBorder="1"/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0" fillId="0" borderId="2" xfId="0" applyFon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6" fillId="0" borderId="0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7" xfId="0" applyFont="1" applyFill="1" applyBorder="1"/>
    <xf numFmtId="0" fontId="0" fillId="0" borderId="15" xfId="0" applyFont="1" applyFill="1" applyBorder="1"/>
    <xf numFmtId="0" fontId="0" fillId="0" borderId="4" xfId="0" applyBorder="1" applyAlignment="1">
      <alignment horizontal="right"/>
    </xf>
    <xf numFmtId="0" fontId="0" fillId="0" borderId="2" xfId="0" applyFont="1" applyBorder="1" applyAlignment="1">
      <alignment horizontal="left" vertical="center"/>
    </xf>
    <xf numFmtId="0" fontId="2" fillId="0" borderId="0" xfId="0" applyFont="1" applyBorder="1"/>
    <xf numFmtId="0" fontId="0" fillId="0" borderId="0" xfId="0" applyFont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0" fillId="0" borderId="0" xfId="0" applyFont="1" applyAlignment="1" applyProtection="1">
      <alignment horizontal="right"/>
      <protection locked="0"/>
    </xf>
    <xf numFmtId="0" fontId="0" fillId="0" borderId="7" xfId="0" applyFont="1" applyBorder="1" applyAlignment="1">
      <alignment horizontal="right"/>
    </xf>
    <xf numFmtId="0" fontId="0" fillId="0" borderId="0" xfId="0" applyFill="1" applyBorder="1"/>
    <xf numFmtId="0" fontId="0" fillId="0" borderId="4" xfId="0" applyBorder="1" applyAlignment="1">
      <alignment horizontal="right"/>
    </xf>
    <xf numFmtId="0" fontId="0" fillId="0" borderId="7" xfId="0" applyFont="1" applyBorder="1" applyAlignment="1"/>
    <xf numFmtId="0" fontId="0" fillId="0" borderId="0" xfId="0" applyFont="1" applyFill="1" applyBorder="1"/>
    <xf numFmtId="0" fontId="2" fillId="0" borderId="2" xfId="0" applyFont="1" applyBorder="1" applyAlignment="1">
      <alignment horizontal="right"/>
    </xf>
    <xf numFmtId="164" fontId="4" fillId="2" borderId="1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Font="1" applyBorder="1" applyAlignment="1"/>
    <xf numFmtId="0" fontId="0" fillId="0" borderId="7" xfId="0" applyBorder="1" applyAlignment="1"/>
    <xf numFmtId="0" fontId="0" fillId="0" borderId="4" xfId="0" applyBorder="1" applyAlignmen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/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showGridLines="0" tabSelected="1" showWhiteSpace="0" view="pageLayout" topLeftCell="A16" zoomScale="149" zoomScalePageLayoutView="149" workbookViewId="0">
      <selection activeCell="G57" sqref="G57"/>
    </sheetView>
  </sheetViews>
  <sheetFormatPr baseColWidth="10" defaultRowHeight="13" x14ac:dyDescent="0.15"/>
  <cols>
    <col min="1" max="1" width="27.33203125" customWidth="1"/>
    <col min="2" max="2" width="15.6640625" customWidth="1"/>
    <col min="3" max="3" width="21" style="67" customWidth="1"/>
    <col min="4" max="4" width="7.83203125" style="42" customWidth="1"/>
    <col min="5" max="6" width="7.83203125" customWidth="1"/>
    <col min="7" max="7" width="7.33203125" customWidth="1"/>
    <col min="8" max="8" width="20" customWidth="1"/>
    <col min="9" max="9" width="15.6640625" customWidth="1"/>
    <col min="10" max="10" width="21" style="67" customWidth="1"/>
    <col min="11" max="11" width="7.83203125" style="42" customWidth="1"/>
    <col min="12" max="13" width="7.83203125" customWidth="1"/>
  </cols>
  <sheetData>
    <row r="1" spans="1:13" ht="14" customHeight="1" x14ac:dyDescent="0.2">
      <c r="A1" s="17" t="s">
        <v>7</v>
      </c>
      <c r="B1" s="17"/>
      <c r="C1" s="66"/>
      <c r="D1" s="40"/>
      <c r="F1" s="57" t="s">
        <v>85</v>
      </c>
      <c r="G1" s="39" t="s">
        <v>12</v>
      </c>
      <c r="H1" s="84"/>
      <c r="I1" s="84"/>
      <c r="J1" s="75"/>
      <c r="K1" s="53" t="s">
        <v>10</v>
      </c>
      <c r="L1" s="2" t="s">
        <v>5</v>
      </c>
      <c r="M1" s="10" t="s">
        <v>6</v>
      </c>
    </row>
    <row r="2" spans="1:13" ht="14" customHeight="1" x14ac:dyDescent="0.15">
      <c r="G2" s="23" t="s">
        <v>30</v>
      </c>
      <c r="H2" s="23"/>
      <c r="I2" s="23"/>
      <c r="J2" s="79"/>
      <c r="K2" s="55"/>
      <c r="L2" s="3">
        <v>4</v>
      </c>
      <c r="M2" s="11">
        <f>L2-K2</f>
        <v>4</v>
      </c>
    </row>
    <row r="3" spans="1:13" ht="14" customHeight="1" x14ac:dyDescent="0.2">
      <c r="A3" s="56" t="s">
        <v>23</v>
      </c>
      <c r="B3" s="56"/>
      <c r="C3" s="68"/>
      <c r="D3" s="41"/>
      <c r="F3" s="10"/>
      <c r="G3" s="23" t="s">
        <v>13</v>
      </c>
      <c r="H3" s="23"/>
      <c r="I3" s="23"/>
      <c r="J3" s="79"/>
      <c r="K3" s="55"/>
      <c r="L3" s="3">
        <v>3</v>
      </c>
      <c r="M3" s="11">
        <f>L3-K3</f>
        <v>3</v>
      </c>
    </row>
    <row r="4" spans="1:13" ht="14" customHeight="1" x14ac:dyDescent="0.15">
      <c r="F4" s="10"/>
      <c r="G4" s="36"/>
      <c r="H4" s="36"/>
      <c r="I4" s="36"/>
      <c r="J4" s="71"/>
      <c r="K4" s="47"/>
      <c r="L4" s="37"/>
      <c r="M4" s="29"/>
    </row>
    <row r="5" spans="1:13" ht="14" customHeight="1" x14ac:dyDescent="0.15">
      <c r="A5" s="1" t="s">
        <v>26</v>
      </c>
      <c r="B5" s="1"/>
      <c r="C5" s="69"/>
      <c r="D5" s="53" t="s">
        <v>10</v>
      </c>
      <c r="E5" s="2" t="s">
        <v>5</v>
      </c>
      <c r="F5" s="10" t="s">
        <v>6</v>
      </c>
      <c r="G5" s="39" t="s">
        <v>80</v>
      </c>
      <c r="H5" s="84"/>
      <c r="I5" s="96" t="s">
        <v>71</v>
      </c>
      <c r="J5" s="96"/>
      <c r="K5" s="43"/>
      <c r="L5" s="2"/>
      <c r="M5" s="10"/>
    </row>
    <row r="6" spans="1:13" ht="14" customHeight="1" x14ac:dyDescent="0.15">
      <c r="A6" s="21" t="s">
        <v>31</v>
      </c>
      <c r="B6" s="21"/>
      <c r="C6" s="70" t="s">
        <v>110</v>
      </c>
      <c r="D6" s="55"/>
      <c r="E6" s="3">
        <v>3</v>
      </c>
      <c r="F6" s="11">
        <f>E6-D6</f>
        <v>3</v>
      </c>
      <c r="G6" s="22" t="s">
        <v>72</v>
      </c>
      <c r="H6" s="22" t="s">
        <v>97</v>
      </c>
      <c r="I6" s="110" t="s">
        <v>104</v>
      </c>
      <c r="J6" s="111"/>
      <c r="K6" s="55"/>
      <c r="L6" s="3">
        <v>3</v>
      </c>
      <c r="M6" s="11">
        <f t="shared" ref="M6:M11" si="0">L6-K6</f>
        <v>3</v>
      </c>
    </row>
    <row r="7" spans="1:13" ht="14" customHeight="1" x14ac:dyDescent="0.15">
      <c r="A7" s="22" t="s">
        <v>32</v>
      </c>
      <c r="B7" s="22"/>
      <c r="C7" s="70" t="s">
        <v>110</v>
      </c>
      <c r="D7" s="55"/>
      <c r="E7" s="3">
        <v>3</v>
      </c>
      <c r="F7" s="11">
        <f t="shared" ref="F7:F14" si="1">E7-D7</f>
        <v>3</v>
      </c>
      <c r="G7" s="22" t="s">
        <v>73</v>
      </c>
      <c r="H7" s="22" t="s">
        <v>97</v>
      </c>
      <c r="I7" s="110" t="s">
        <v>93</v>
      </c>
      <c r="J7" s="111"/>
      <c r="K7" s="55"/>
      <c r="L7" s="3">
        <v>3</v>
      </c>
      <c r="M7" s="11">
        <f t="shared" si="0"/>
        <v>3</v>
      </c>
    </row>
    <row r="8" spans="1:13" ht="14" customHeight="1" x14ac:dyDescent="0.15">
      <c r="A8" s="23" t="s">
        <v>33</v>
      </c>
      <c r="B8" s="23"/>
      <c r="C8" s="70" t="s">
        <v>110</v>
      </c>
      <c r="D8" s="55"/>
      <c r="E8" s="3">
        <v>3</v>
      </c>
      <c r="F8" s="11">
        <f t="shared" si="1"/>
        <v>3</v>
      </c>
      <c r="G8" s="22" t="s">
        <v>74</v>
      </c>
      <c r="H8" s="22" t="s">
        <v>98</v>
      </c>
      <c r="I8" s="110" t="s">
        <v>94</v>
      </c>
      <c r="J8" s="111"/>
      <c r="K8" s="55"/>
      <c r="L8" s="3">
        <v>3</v>
      </c>
      <c r="M8" s="11">
        <f t="shared" si="0"/>
        <v>3</v>
      </c>
    </row>
    <row r="9" spans="1:13" ht="14" customHeight="1" x14ac:dyDescent="0.15">
      <c r="A9" s="22" t="s">
        <v>34</v>
      </c>
      <c r="B9" s="22"/>
      <c r="C9" s="70" t="s">
        <v>110</v>
      </c>
      <c r="D9" s="55"/>
      <c r="E9" s="3">
        <v>3</v>
      </c>
      <c r="F9" s="11">
        <f t="shared" si="1"/>
        <v>3</v>
      </c>
      <c r="G9" s="22" t="s">
        <v>75</v>
      </c>
      <c r="H9" s="22" t="s">
        <v>99</v>
      </c>
      <c r="I9" s="110" t="s">
        <v>93</v>
      </c>
      <c r="J9" s="111"/>
      <c r="K9" s="55"/>
      <c r="L9" s="3">
        <v>3</v>
      </c>
      <c r="M9" s="11">
        <f t="shared" si="0"/>
        <v>3</v>
      </c>
    </row>
    <row r="10" spans="1:13" ht="14" customHeight="1" x14ac:dyDescent="0.15">
      <c r="A10" s="23" t="s">
        <v>35</v>
      </c>
      <c r="B10" s="23"/>
      <c r="C10" s="70" t="s">
        <v>110</v>
      </c>
      <c r="D10" s="55"/>
      <c r="E10" s="3">
        <v>3</v>
      </c>
      <c r="F10" s="11">
        <f t="shared" si="1"/>
        <v>3</v>
      </c>
      <c r="G10" s="22" t="s">
        <v>76</v>
      </c>
      <c r="H10" s="22" t="s">
        <v>100</v>
      </c>
      <c r="I10" s="110" t="s">
        <v>95</v>
      </c>
      <c r="J10" s="111"/>
      <c r="K10" s="55"/>
      <c r="L10" s="3">
        <v>3</v>
      </c>
      <c r="M10" s="11">
        <f t="shared" si="0"/>
        <v>3</v>
      </c>
    </row>
    <row r="11" spans="1:13" ht="14" customHeight="1" x14ac:dyDescent="0.15">
      <c r="A11" s="23" t="s">
        <v>36</v>
      </c>
      <c r="B11" s="23"/>
      <c r="C11" s="70" t="s">
        <v>110</v>
      </c>
      <c r="D11" s="55"/>
      <c r="E11" s="3">
        <v>3</v>
      </c>
      <c r="F11" s="11">
        <v>3</v>
      </c>
      <c r="G11" s="22" t="s">
        <v>77</v>
      </c>
      <c r="H11" s="22" t="s">
        <v>101</v>
      </c>
      <c r="I11" s="110" t="s">
        <v>103</v>
      </c>
      <c r="J11" s="111"/>
      <c r="K11" s="55"/>
      <c r="L11" s="3">
        <v>3</v>
      </c>
      <c r="M11" s="11">
        <f t="shared" si="0"/>
        <v>3</v>
      </c>
    </row>
    <row r="12" spans="1:13" ht="14" customHeight="1" x14ac:dyDescent="0.15">
      <c r="A12" s="23" t="s">
        <v>37</v>
      </c>
      <c r="B12" s="23"/>
      <c r="C12" s="70" t="s">
        <v>110</v>
      </c>
      <c r="D12" s="55"/>
      <c r="E12" s="3">
        <v>3</v>
      </c>
      <c r="F12" s="11">
        <f t="shared" si="1"/>
        <v>3</v>
      </c>
      <c r="G12" s="22" t="s">
        <v>78</v>
      </c>
      <c r="H12" s="22" t="s">
        <v>102</v>
      </c>
      <c r="I12" s="110" t="s">
        <v>96</v>
      </c>
      <c r="J12" s="111"/>
      <c r="K12" s="55"/>
      <c r="L12" s="3">
        <v>3</v>
      </c>
      <c r="M12" s="11">
        <v>3</v>
      </c>
    </row>
    <row r="13" spans="1:13" ht="14" customHeight="1" x14ac:dyDescent="0.15">
      <c r="A13" s="23" t="s">
        <v>38</v>
      </c>
      <c r="B13" s="23"/>
      <c r="C13" s="70" t="s">
        <v>110</v>
      </c>
      <c r="D13" s="55"/>
      <c r="E13" s="3">
        <v>3</v>
      </c>
      <c r="F13" s="11">
        <f t="shared" si="1"/>
        <v>3</v>
      </c>
    </row>
    <row r="14" spans="1:13" ht="14" customHeight="1" x14ac:dyDescent="0.15">
      <c r="A14" s="23" t="s">
        <v>39</v>
      </c>
      <c r="B14" s="23"/>
      <c r="C14" s="70" t="s">
        <v>110</v>
      </c>
      <c r="D14" s="55"/>
      <c r="E14" s="3">
        <v>3</v>
      </c>
      <c r="F14" s="11">
        <f t="shared" si="1"/>
        <v>3</v>
      </c>
      <c r="G14" s="5" t="s">
        <v>1</v>
      </c>
      <c r="H14" s="5"/>
      <c r="I14" s="5"/>
      <c r="J14" s="72"/>
      <c r="K14" s="48"/>
      <c r="L14" s="3">
        <f>SUM(E6:E59,L2:L12)</f>
        <v>113</v>
      </c>
      <c r="M14" s="13"/>
    </row>
    <row r="15" spans="1:13" ht="14" customHeight="1" x14ac:dyDescent="0.15">
      <c r="A15" s="36"/>
      <c r="B15" s="36"/>
      <c r="C15" s="71"/>
      <c r="D15" s="47"/>
      <c r="E15" s="25"/>
      <c r="F15" s="26"/>
      <c r="G15" s="5" t="s">
        <v>2</v>
      </c>
      <c r="H15" s="5"/>
      <c r="I15" s="5"/>
      <c r="J15" s="72"/>
      <c r="K15" s="48"/>
      <c r="L15" s="9"/>
      <c r="M15" s="16">
        <f>SUM(F6:F59,M2:M12)</f>
        <v>113</v>
      </c>
    </row>
    <row r="16" spans="1:13" ht="14" customHeight="1" x14ac:dyDescent="0.15">
      <c r="A16" s="5" t="s">
        <v>20</v>
      </c>
      <c r="B16" s="5"/>
      <c r="C16" s="72"/>
      <c r="D16" s="46"/>
      <c r="E16" s="3">
        <v>5.5</v>
      </c>
      <c r="F16" s="11">
        <f>E16-D17-D18</f>
        <v>5.5</v>
      </c>
      <c r="G16" s="6"/>
      <c r="H16" s="6"/>
      <c r="I16" s="6"/>
      <c r="J16" s="76"/>
      <c r="K16" s="43"/>
      <c r="L16" s="7"/>
      <c r="M16" s="24"/>
    </row>
    <row r="17" spans="1:13" ht="14" customHeight="1" x14ac:dyDescent="0.15">
      <c r="A17" s="22" t="s">
        <v>54</v>
      </c>
      <c r="B17" s="22"/>
      <c r="C17" s="73" t="s">
        <v>56</v>
      </c>
      <c r="D17" s="55"/>
      <c r="E17" s="7"/>
      <c r="F17" s="13"/>
      <c r="G17" s="6"/>
      <c r="H17" s="6"/>
      <c r="I17" s="6"/>
      <c r="J17" s="76"/>
      <c r="K17" s="43"/>
      <c r="L17" s="7"/>
      <c r="M17" s="24"/>
    </row>
    <row r="18" spans="1:13" ht="14" customHeight="1" x14ac:dyDescent="0.15">
      <c r="A18" s="80" t="s">
        <v>55</v>
      </c>
      <c r="B18" s="80"/>
      <c r="C18" s="74" t="s">
        <v>108</v>
      </c>
      <c r="D18" s="55"/>
      <c r="E18" s="7"/>
      <c r="F18" s="13"/>
      <c r="G18" s="6"/>
      <c r="H18" s="6"/>
      <c r="I18" s="6"/>
      <c r="J18" s="76"/>
      <c r="K18" s="43"/>
      <c r="L18" s="7"/>
      <c r="M18" s="13"/>
    </row>
    <row r="19" spans="1:13" ht="14" customHeight="1" x14ac:dyDescent="0.15">
      <c r="D19" s="47"/>
      <c r="F19" s="10"/>
      <c r="G19" s="8" t="s">
        <v>0</v>
      </c>
      <c r="H19" s="8"/>
      <c r="I19" s="8"/>
      <c r="J19" s="75"/>
      <c r="K19" s="54" t="s">
        <v>10</v>
      </c>
      <c r="L19" s="2" t="s">
        <v>5</v>
      </c>
      <c r="M19" s="2" t="s">
        <v>6</v>
      </c>
    </row>
    <row r="20" spans="1:13" ht="14" customHeight="1" x14ac:dyDescent="0.15">
      <c r="A20" s="8" t="s">
        <v>27</v>
      </c>
      <c r="B20" s="8"/>
      <c r="C20" s="75"/>
      <c r="E20" s="7"/>
      <c r="F20" s="13"/>
      <c r="G20" s="5" t="s">
        <v>21</v>
      </c>
      <c r="H20" s="5"/>
      <c r="I20" s="5"/>
      <c r="J20" s="72"/>
      <c r="K20" s="46"/>
      <c r="L20" s="3">
        <v>6</v>
      </c>
      <c r="M20" s="11">
        <f>L20-K21-K22-K23-K24</f>
        <v>6</v>
      </c>
    </row>
    <row r="21" spans="1:13" ht="14" customHeight="1" x14ac:dyDescent="0.15">
      <c r="A21" s="21" t="s">
        <v>40</v>
      </c>
      <c r="B21" s="21"/>
      <c r="C21" s="70" t="s">
        <v>57</v>
      </c>
      <c r="D21" s="62"/>
      <c r="E21" s="3">
        <v>2</v>
      </c>
      <c r="F21" s="11">
        <f>E21-D21</f>
        <v>2</v>
      </c>
      <c r="G21" s="23" t="s">
        <v>113</v>
      </c>
      <c r="H21" s="23"/>
      <c r="I21" s="23"/>
      <c r="J21" s="79"/>
      <c r="K21" s="55"/>
      <c r="L21" s="28"/>
      <c r="M21" s="29"/>
    </row>
    <row r="22" spans="1:13" ht="14" customHeight="1" x14ac:dyDescent="0.15">
      <c r="A22" s="23" t="s">
        <v>41</v>
      </c>
      <c r="B22" s="5"/>
      <c r="C22" s="70" t="s">
        <v>57</v>
      </c>
      <c r="D22" s="55"/>
      <c r="E22" s="3">
        <v>2</v>
      </c>
      <c r="F22" s="11">
        <f t="shared" ref="F22:F27" si="2">E22-D22</f>
        <v>2</v>
      </c>
      <c r="G22" s="95" t="s">
        <v>115</v>
      </c>
      <c r="H22" s="19"/>
      <c r="I22" s="19"/>
      <c r="J22" s="85"/>
      <c r="K22" s="55"/>
      <c r="L22" s="30"/>
      <c r="M22" s="13"/>
    </row>
    <row r="23" spans="1:13" ht="14" customHeight="1" x14ac:dyDescent="0.15">
      <c r="A23" s="22" t="s">
        <v>42</v>
      </c>
      <c r="B23" s="21"/>
      <c r="C23" s="70" t="s">
        <v>57</v>
      </c>
      <c r="D23" s="55"/>
      <c r="E23" s="3">
        <v>2</v>
      </c>
      <c r="F23" s="11">
        <f t="shared" si="2"/>
        <v>2</v>
      </c>
      <c r="G23" s="23" t="s">
        <v>114</v>
      </c>
      <c r="H23" s="23"/>
      <c r="I23" s="23"/>
      <c r="J23" s="91"/>
      <c r="K23" s="55"/>
      <c r="L23" s="30"/>
      <c r="M23" s="13"/>
    </row>
    <row r="24" spans="1:13" ht="14" customHeight="1" x14ac:dyDescent="0.15">
      <c r="A24" s="22" t="s">
        <v>43</v>
      </c>
      <c r="B24" s="21"/>
      <c r="C24" s="70" t="s">
        <v>57</v>
      </c>
      <c r="D24" s="55"/>
      <c r="E24" s="3">
        <v>2</v>
      </c>
      <c r="F24" s="11">
        <f t="shared" si="2"/>
        <v>2</v>
      </c>
      <c r="G24" s="18" t="s">
        <v>116</v>
      </c>
      <c r="H24" s="21"/>
      <c r="I24" s="21"/>
      <c r="J24" s="73" t="s">
        <v>70</v>
      </c>
      <c r="K24" s="58"/>
      <c r="L24" s="30"/>
      <c r="M24" s="13"/>
    </row>
    <row r="25" spans="1:13" ht="14" customHeight="1" x14ac:dyDescent="0.15">
      <c r="A25" s="23" t="s">
        <v>44</v>
      </c>
      <c r="B25" s="5"/>
      <c r="C25" s="70" t="s">
        <v>57</v>
      </c>
      <c r="D25" s="55"/>
      <c r="E25" s="3">
        <v>2</v>
      </c>
      <c r="F25" s="11">
        <f t="shared" si="2"/>
        <v>2</v>
      </c>
      <c r="G25" s="22" t="s">
        <v>92</v>
      </c>
      <c r="H25" s="22"/>
      <c r="I25" s="22"/>
      <c r="J25" s="91"/>
      <c r="K25" s="55"/>
      <c r="L25" s="3">
        <v>2</v>
      </c>
      <c r="M25" s="11">
        <f>L25-K25</f>
        <v>2</v>
      </c>
    </row>
    <row r="26" spans="1:13" ht="14" customHeight="1" x14ac:dyDescent="0.15">
      <c r="A26" s="22" t="s">
        <v>45</v>
      </c>
      <c r="B26" s="21"/>
      <c r="C26" s="70" t="s">
        <v>57</v>
      </c>
      <c r="D26" s="55"/>
      <c r="E26" s="3">
        <v>2</v>
      </c>
      <c r="F26" s="11">
        <f t="shared" si="2"/>
        <v>2</v>
      </c>
      <c r="G26" s="27"/>
      <c r="H26" s="27"/>
      <c r="I26" s="27"/>
      <c r="J26" s="86"/>
      <c r="K26" s="47"/>
      <c r="L26" s="7"/>
      <c r="M26" s="13"/>
    </row>
    <row r="27" spans="1:13" ht="14" customHeight="1" x14ac:dyDescent="0.15">
      <c r="A27" s="22" t="s">
        <v>46</v>
      </c>
      <c r="B27" s="21"/>
      <c r="C27" s="70" t="s">
        <v>57</v>
      </c>
      <c r="D27" s="55"/>
      <c r="E27" s="3">
        <v>2</v>
      </c>
      <c r="F27" s="11">
        <f t="shared" si="2"/>
        <v>2</v>
      </c>
      <c r="G27" s="21" t="s">
        <v>22</v>
      </c>
      <c r="H27" s="21"/>
      <c r="I27" s="21"/>
      <c r="J27" s="70"/>
      <c r="K27" s="48"/>
      <c r="L27" s="4"/>
      <c r="M27" s="12"/>
    </row>
    <row r="28" spans="1:13" ht="14" customHeight="1" x14ac:dyDescent="0.15">
      <c r="A28" s="36"/>
      <c r="B28" s="36"/>
      <c r="C28" s="71"/>
      <c r="D28" s="47"/>
      <c r="E28" s="25"/>
      <c r="F28" s="26"/>
      <c r="G28" s="105" t="s">
        <v>63</v>
      </c>
      <c r="H28" s="105"/>
      <c r="I28" s="106"/>
      <c r="J28" s="107"/>
      <c r="K28" s="58"/>
      <c r="L28" s="3">
        <v>3</v>
      </c>
      <c r="M28" s="11">
        <f>L28-K28</f>
        <v>3</v>
      </c>
    </row>
    <row r="29" spans="1:13" ht="14" customHeight="1" x14ac:dyDescent="0.15">
      <c r="A29" s="5" t="s">
        <v>19</v>
      </c>
      <c r="B29" s="5"/>
      <c r="C29" s="72"/>
      <c r="D29" s="46"/>
      <c r="E29" s="3">
        <v>4.5</v>
      </c>
      <c r="F29" s="11">
        <f>E29-D30-D31</f>
        <v>4.5</v>
      </c>
      <c r="G29" s="105" t="s">
        <v>64</v>
      </c>
      <c r="H29" s="105"/>
      <c r="I29" s="106"/>
      <c r="J29" s="107"/>
      <c r="K29" s="58"/>
      <c r="L29" s="3">
        <v>2</v>
      </c>
      <c r="M29" s="11">
        <f>L29-K29</f>
        <v>2</v>
      </c>
    </row>
    <row r="30" spans="1:13" ht="14" customHeight="1" x14ac:dyDescent="0.15">
      <c r="A30" s="22" t="s">
        <v>87</v>
      </c>
      <c r="B30" s="94" t="s">
        <v>88</v>
      </c>
      <c r="C30" s="93" t="s">
        <v>86</v>
      </c>
      <c r="D30" s="55"/>
      <c r="E30" s="7"/>
      <c r="F30" s="13"/>
      <c r="G30" s="105" t="s">
        <v>65</v>
      </c>
      <c r="H30" s="105"/>
      <c r="I30" s="106"/>
      <c r="J30" s="107"/>
      <c r="K30" s="58"/>
      <c r="L30" s="3">
        <v>2</v>
      </c>
      <c r="M30" s="11">
        <f>L30-K30</f>
        <v>2</v>
      </c>
    </row>
    <row r="31" spans="1:13" ht="14" customHeight="1" x14ac:dyDescent="0.15">
      <c r="A31" s="38" t="s">
        <v>47</v>
      </c>
      <c r="B31" s="81"/>
      <c r="C31" s="74" t="s">
        <v>108</v>
      </c>
      <c r="D31" s="55"/>
      <c r="E31" s="7"/>
      <c r="F31" s="13"/>
      <c r="G31" s="105" t="s">
        <v>66</v>
      </c>
      <c r="H31" s="105"/>
      <c r="I31" s="106"/>
      <c r="J31" s="107"/>
      <c r="K31" s="58"/>
      <c r="L31" s="3">
        <v>2</v>
      </c>
      <c r="M31" s="11">
        <f>L31-K31</f>
        <v>2</v>
      </c>
    </row>
    <row r="32" spans="1:13" ht="14" customHeight="1" x14ac:dyDescent="0.15">
      <c r="D32" s="47"/>
      <c r="F32" s="10"/>
      <c r="G32" s="8"/>
      <c r="H32" s="8"/>
      <c r="I32" s="8"/>
      <c r="J32" s="75"/>
      <c r="K32" s="45"/>
      <c r="L32" s="7"/>
      <c r="M32" s="13"/>
    </row>
    <row r="33" spans="1:13" s="6" customFormat="1" ht="14" customHeight="1" x14ac:dyDescent="0.15">
      <c r="A33" s="108" t="s">
        <v>28</v>
      </c>
      <c r="B33" s="109"/>
      <c r="C33" s="75"/>
      <c r="D33" s="42"/>
      <c r="E33" s="4"/>
      <c r="F33" s="12"/>
      <c r="G33" s="21" t="s">
        <v>111</v>
      </c>
      <c r="H33" s="21"/>
      <c r="I33" s="21"/>
      <c r="J33" s="70"/>
      <c r="K33" s="48"/>
      <c r="L33" s="4"/>
      <c r="M33" s="12"/>
    </row>
    <row r="34" spans="1:13" ht="14" customHeight="1" x14ac:dyDescent="0.15">
      <c r="A34" s="5" t="s">
        <v>16</v>
      </c>
      <c r="B34" s="6"/>
      <c r="C34" s="76"/>
      <c r="D34" s="45"/>
      <c r="E34" s="3">
        <v>8</v>
      </c>
      <c r="F34" s="11">
        <f>E34-D35-D36</f>
        <v>8</v>
      </c>
      <c r="G34" s="105" t="s">
        <v>112</v>
      </c>
      <c r="H34" s="105"/>
      <c r="I34" s="106"/>
      <c r="J34" s="107"/>
      <c r="K34" s="58"/>
      <c r="L34" s="3">
        <v>4</v>
      </c>
      <c r="M34" s="11">
        <f>L34-K34</f>
        <v>4</v>
      </c>
    </row>
    <row r="35" spans="1:13" ht="14" customHeight="1" x14ac:dyDescent="0.15">
      <c r="A35" s="5" t="s">
        <v>48</v>
      </c>
      <c r="B35" s="99" t="s">
        <v>109</v>
      </c>
      <c r="C35" s="104"/>
      <c r="D35" s="55"/>
      <c r="E35" s="28"/>
      <c r="F35" s="29"/>
      <c r="G35" s="31"/>
      <c r="H35" s="31"/>
      <c r="I35" s="31"/>
      <c r="J35" s="87"/>
      <c r="K35" s="43"/>
      <c r="L35" s="7"/>
      <c r="M35" s="13"/>
    </row>
    <row r="36" spans="1:13" ht="14" customHeight="1" x14ac:dyDescent="0.15">
      <c r="A36" s="5" t="s">
        <v>49</v>
      </c>
      <c r="B36" s="99" t="s">
        <v>109</v>
      </c>
      <c r="C36" s="104"/>
      <c r="D36" s="55"/>
      <c r="E36" s="30"/>
      <c r="F36" s="13"/>
      <c r="G36" s="21" t="s">
        <v>14</v>
      </c>
      <c r="H36" s="21"/>
      <c r="I36" s="21"/>
      <c r="J36" s="70"/>
      <c r="K36" s="48"/>
      <c r="L36" s="4"/>
      <c r="M36" s="12"/>
    </row>
    <row r="37" spans="1:13" ht="14" customHeight="1" x14ac:dyDescent="0.15">
      <c r="A37" s="6"/>
      <c r="B37" s="6"/>
      <c r="C37" s="76"/>
      <c r="D37" s="47"/>
      <c r="E37" s="4"/>
      <c r="F37" s="12"/>
      <c r="G37" s="105" t="s">
        <v>67</v>
      </c>
      <c r="H37" s="105"/>
      <c r="I37" s="106"/>
      <c r="J37" s="107"/>
      <c r="K37" s="58"/>
      <c r="L37" s="3">
        <v>4</v>
      </c>
      <c r="M37" s="11">
        <f>L37-K37</f>
        <v>4</v>
      </c>
    </row>
    <row r="38" spans="1:13" ht="14" customHeight="1" x14ac:dyDescent="0.15">
      <c r="A38" s="35" t="s">
        <v>17</v>
      </c>
      <c r="B38" s="64"/>
      <c r="C38" s="77"/>
      <c r="D38" s="43"/>
      <c r="E38" s="3">
        <v>2</v>
      </c>
      <c r="F38" s="11">
        <f>E38-D39-D40</f>
        <v>2</v>
      </c>
      <c r="G38" s="105" t="s">
        <v>105</v>
      </c>
      <c r="H38" s="105"/>
      <c r="I38" s="106"/>
      <c r="J38" s="107"/>
      <c r="K38" s="58"/>
      <c r="L38" s="3">
        <v>2</v>
      </c>
      <c r="M38" s="11">
        <v>2</v>
      </c>
    </row>
    <row r="39" spans="1:13" ht="14" customHeight="1" x14ac:dyDescent="0.15">
      <c r="A39" s="5" t="s">
        <v>50</v>
      </c>
      <c r="B39" s="23"/>
      <c r="C39" s="82" t="s">
        <v>58</v>
      </c>
      <c r="D39" s="55"/>
      <c r="E39" s="28"/>
      <c r="F39" s="29"/>
      <c r="G39" s="31"/>
      <c r="H39" s="31"/>
      <c r="I39" s="31"/>
      <c r="J39" s="87"/>
      <c r="K39" s="43"/>
      <c r="L39" s="7"/>
      <c r="M39" s="13"/>
    </row>
    <row r="40" spans="1:13" ht="14" customHeight="1" x14ac:dyDescent="0.15">
      <c r="A40" s="5" t="s">
        <v>51</v>
      </c>
      <c r="B40" s="5"/>
      <c r="C40" s="72" t="s">
        <v>58</v>
      </c>
      <c r="D40" s="55"/>
      <c r="E40" s="30"/>
      <c r="F40" s="13"/>
      <c r="G40" s="21" t="s">
        <v>15</v>
      </c>
      <c r="H40" s="21"/>
      <c r="I40" s="21"/>
      <c r="J40" s="70"/>
      <c r="K40" s="48"/>
      <c r="L40" s="4"/>
      <c r="M40" s="12"/>
    </row>
    <row r="41" spans="1:13" ht="14" customHeight="1" x14ac:dyDescent="0.15">
      <c r="A41" s="6"/>
      <c r="B41" s="6"/>
      <c r="C41" s="76"/>
      <c r="D41" s="47"/>
      <c r="E41" s="7"/>
      <c r="F41" s="13"/>
      <c r="G41" s="105" t="s">
        <v>68</v>
      </c>
      <c r="H41" s="105"/>
      <c r="I41" s="106"/>
      <c r="J41" s="107"/>
      <c r="K41" s="58"/>
      <c r="L41" s="3">
        <v>3</v>
      </c>
      <c r="M41" s="11">
        <f>L41-K41</f>
        <v>3</v>
      </c>
    </row>
    <row r="42" spans="1:13" ht="14" customHeight="1" x14ac:dyDescent="0.15">
      <c r="A42" s="63" t="s">
        <v>107</v>
      </c>
      <c r="B42" s="65"/>
      <c r="C42" s="78"/>
      <c r="D42" s="43"/>
      <c r="E42" s="3">
        <v>4</v>
      </c>
      <c r="F42" s="11">
        <v>4</v>
      </c>
      <c r="G42" s="105" t="s">
        <v>69</v>
      </c>
      <c r="H42" s="105"/>
      <c r="I42" s="106"/>
      <c r="J42" s="107"/>
      <c r="K42" s="58"/>
      <c r="L42" s="3">
        <v>4</v>
      </c>
      <c r="M42" s="11">
        <f>L42-K42</f>
        <v>4</v>
      </c>
    </row>
    <row r="43" spans="1:13" ht="14" customHeight="1" x14ac:dyDescent="0.15">
      <c r="A43" s="5" t="s">
        <v>52</v>
      </c>
      <c r="B43" s="23"/>
      <c r="C43" s="82" t="s">
        <v>59</v>
      </c>
      <c r="D43" s="55"/>
      <c r="E43" s="28"/>
      <c r="F43" s="29"/>
      <c r="G43" s="8"/>
      <c r="H43" s="8"/>
      <c r="I43" s="8"/>
      <c r="J43" s="75"/>
      <c r="K43" s="45"/>
      <c r="L43" s="7"/>
      <c r="M43" s="13"/>
    </row>
    <row r="44" spans="1:13" ht="14" customHeight="1" x14ac:dyDescent="0.15">
      <c r="A44" s="23" t="s">
        <v>51</v>
      </c>
      <c r="B44" s="23"/>
      <c r="C44" s="79" t="s">
        <v>59</v>
      </c>
      <c r="D44" s="55"/>
      <c r="E44" s="30"/>
      <c r="F44" s="13"/>
      <c r="G44" s="6" t="s">
        <v>11</v>
      </c>
      <c r="H44" s="6"/>
      <c r="I44" s="6"/>
      <c r="J44" s="76"/>
      <c r="K44" s="49"/>
      <c r="L44" s="20">
        <f>SUM(L20:L42)</f>
        <v>34</v>
      </c>
      <c r="M44" s="33"/>
    </row>
    <row r="45" spans="1:13" ht="14" customHeight="1" x14ac:dyDescent="0.15">
      <c r="A45" s="6"/>
      <c r="B45" s="6"/>
      <c r="C45" s="76"/>
      <c r="D45" s="43"/>
      <c r="E45" s="4"/>
      <c r="F45" s="12"/>
      <c r="G45" s="23" t="s">
        <v>79</v>
      </c>
      <c r="H45" s="23"/>
      <c r="I45" s="23"/>
      <c r="J45" s="79"/>
      <c r="K45" s="44"/>
      <c r="L45" s="32"/>
      <c r="M45" s="34">
        <f>SUM(M20:M43)</f>
        <v>34</v>
      </c>
    </row>
    <row r="46" spans="1:13" ht="14" customHeight="1" x14ac:dyDescent="0.15">
      <c r="A46" s="21" t="s">
        <v>18</v>
      </c>
      <c r="B46" s="21"/>
      <c r="C46" s="70"/>
      <c r="D46" s="48"/>
      <c r="E46" s="3">
        <v>4</v>
      </c>
      <c r="F46" s="11">
        <f>E46-D47-D48</f>
        <v>4</v>
      </c>
      <c r="M46" s="10"/>
    </row>
    <row r="47" spans="1:13" ht="14" customHeight="1" x14ac:dyDescent="0.15">
      <c r="A47" s="5" t="s">
        <v>50</v>
      </c>
      <c r="B47" s="99" t="s">
        <v>60</v>
      </c>
      <c r="C47" s="104"/>
      <c r="D47" s="55"/>
      <c r="E47" s="7"/>
      <c r="F47" s="13"/>
      <c r="G47" s="83" t="s">
        <v>4</v>
      </c>
      <c r="H47" s="83"/>
      <c r="I47" s="83"/>
      <c r="J47" s="88"/>
      <c r="K47" s="50"/>
      <c r="L47" s="4"/>
      <c r="M47" s="14">
        <f>5*(M15+M45)/(L14+L44)+1</f>
        <v>6</v>
      </c>
    </row>
    <row r="48" spans="1:13" ht="14" customHeight="1" x14ac:dyDescent="0.15">
      <c r="A48" s="5" t="s">
        <v>53</v>
      </c>
      <c r="B48" s="99" t="s">
        <v>60</v>
      </c>
      <c r="C48" s="104"/>
      <c r="D48" s="55"/>
      <c r="E48" s="7"/>
      <c r="F48" s="13"/>
    </row>
    <row r="49" spans="1:13" ht="14" customHeight="1" x14ac:dyDescent="0.15">
      <c r="D49" s="43"/>
      <c r="F49" s="10"/>
      <c r="G49" s="5" t="s">
        <v>82</v>
      </c>
      <c r="H49" s="5"/>
      <c r="I49" s="5"/>
      <c r="J49" s="101" t="s">
        <v>83</v>
      </c>
      <c r="K49" s="101"/>
      <c r="L49" s="102"/>
      <c r="M49" s="59">
        <v>0</v>
      </c>
    </row>
    <row r="50" spans="1:13" ht="14" customHeight="1" x14ac:dyDescent="0.15">
      <c r="A50" s="8" t="s">
        <v>29</v>
      </c>
      <c r="B50" s="8"/>
      <c r="C50" s="75"/>
      <c r="E50" s="4" t="s">
        <v>8</v>
      </c>
      <c r="F50" s="12"/>
      <c r="G50" s="92" t="s">
        <v>90</v>
      </c>
      <c r="H50" s="92"/>
      <c r="I50" s="92"/>
      <c r="J50" s="103" t="s">
        <v>91</v>
      </c>
      <c r="K50" s="99"/>
      <c r="L50" s="100"/>
      <c r="M50" s="61">
        <v>0</v>
      </c>
    </row>
    <row r="51" spans="1:13" s="6" customFormat="1" ht="14" customHeight="1" x14ac:dyDescent="0.15">
      <c r="A51" s="31" t="s">
        <v>117</v>
      </c>
      <c r="B51" s="65"/>
      <c r="C51" s="78"/>
      <c r="D51" s="45"/>
      <c r="E51" s="3">
        <v>4</v>
      </c>
      <c r="F51" s="11">
        <f>E51-D52-D53</f>
        <v>4</v>
      </c>
      <c r="G51" s="23" t="s">
        <v>81</v>
      </c>
      <c r="H51" s="23"/>
      <c r="I51" s="23"/>
      <c r="J51" s="99" t="s">
        <v>84</v>
      </c>
      <c r="K51" s="99"/>
      <c r="L51" s="100"/>
      <c r="M51" s="61">
        <v>0</v>
      </c>
    </row>
    <row r="52" spans="1:13" ht="14" customHeight="1" thickBot="1" x14ac:dyDescent="0.2">
      <c r="A52" s="106" t="s">
        <v>106</v>
      </c>
      <c r="B52" s="106"/>
      <c r="C52" s="82" t="s">
        <v>61</v>
      </c>
      <c r="D52" s="55"/>
      <c r="E52" s="28"/>
      <c r="F52" s="29"/>
    </row>
    <row r="53" spans="1:13" ht="14" customHeight="1" x14ac:dyDescent="0.15">
      <c r="A53" s="5" t="s">
        <v>62</v>
      </c>
      <c r="B53" s="5"/>
      <c r="C53" s="72" t="s">
        <v>61</v>
      </c>
      <c r="D53" s="55"/>
      <c r="E53" s="30"/>
      <c r="F53" s="13"/>
      <c r="M53" s="97">
        <f>M47+(M49+M50+M51)</f>
        <v>6</v>
      </c>
    </row>
    <row r="54" spans="1:13" ht="14" customHeight="1" thickBot="1" x14ac:dyDescent="0.2">
      <c r="A54" s="6"/>
      <c r="B54" s="6"/>
      <c r="C54" s="76"/>
      <c r="D54" s="47"/>
      <c r="E54" s="7"/>
      <c r="F54" s="13"/>
      <c r="G54" s="15" t="s">
        <v>3</v>
      </c>
      <c r="H54" s="15"/>
      <c r="I54" s="15"/>
      <c r="J54" s="89"/>
      <c r="K54" s="51"/>
      <c r="L54" s="4"/>
      <c r="M54" s="98"/>
    </row>
    <row r="55" spans="1:13" ht="14" customHeight="1" x14ac:dyDescent="0.15">
      <c r="A55" s="5" t="s">
        <v>118</v>
      </c>
      <c r="B55" s="5"/>
      <c r="C55" s="72"/>
      <c r="D55" s="46"/>
      <c r="E55" s="3">
        <v>6</v>
      </c>
      <c r="F55" s="11">
        <f>E55-D56-D57</f>
        <v>6</v>
      </c>
    </row>
    <row r="56" spans="1:13" ht="14" customHeight="1" x14ac:dyDescent="0.15">
      <c r="A56" s="5" t="s">
        <v>89</v>
      </c>
      <c r="B56" s="5"/>
      <c r="C56" s="72" t="s">
        <v>61</v>
      </c>
      <c r="D56" s="55"/>
      <c r="E56" s="28"/>
      <c r="F56" s="29"/>
    </row>
    <row r="57" spans="1:13" ht="14" customHeight="1" x14ac:dyDescent="0.15">
      <c r="A57" s="5" t="s">
        <v>62</v>
      </c>
      <c r="B57" s="5"/>
      <c r="C57" s="72" t="s">
        <v>61</v>
      </c>
      <c r="D57" s="55"/>
      <c r="E57" s="30"/>
      <c r="F57" s="13"/>
      <c r="G57" s="60" t="s">
        <v>120</v>
      </c>
      <c r="I57" s="60"/>
      <c r="J57" s="90"/>
    </row>
    <row r="58" spans="1:13" ht="14" customHeight="1" x14ac:dyDescent="0.15">
      <c r="D58" s="47"/>
      <c r="G58" s="19"/>
      <c r="H58" s="19"/>
      <c r="I58" s="19"/>
      <c r="J58" s="85"/>
    </row>
    <row r="59" spans="1:13" ht="14" customHeight="1" x14ac:dyDescent="0.15">
      <c r="A59" s="5" t="s">
        <v>119</v>
      </c>
      <c r="B59" s="5"/>
      <c r="C59" s="72"/>
      <c r="D59" s="46"/>
      <c r="E59" s="3">
        <v>6</v>
      </c>
      <c r="F59" s="11">
        <f>E59-D60-D61</f>
        <v>6</v>
      </c>
      <c r="G59" s="1" t="s">
        <v>9</v>
      </c>
      <c r="H59" s="1"/>
      <c r="I59" s="1"/>
      <c r="J59" s="69"/>
      <c r="K59" s="52"/>
    </row>
    <row r="60" spans="1:13" ht="14" customHeight="1" x14ac:dyDescent="0.15">
      <c r="A60" s="106" t="s">
        <v>106</v>
      </c>
      <c r="B60" s="106"/>
      <c r="C60" s="72" t="s">
        <v>61</v>
      </c>
      <c r="D60" s="55"/>
      <c r="E60" s="28"/>
      <c r="F60" s="29"/>
      <c r="G60" s="112" t="s">
        <v>24</v>
      </c>
      <c r="H60" s="112"/>
      <c r="I60" s="112"/>
      <c r="J60" s="112"/>
      <c r="K60" s="112"/>
      <c r="L60" s="112"/>
      <c r="M60" s="112"/>
    </row>
    <row r="61" spans="1:13" ht="14" customHeight="1" x14ac:dyDescent="0.15">
      <c r="A61" s="5" t="s">
        <v>62</v>
      </c>
      <c r="B61" s="5"/>
      <c r="C61" s="72" t="s">
        <v>61</v>
      </c>
      <c r="D61" s="55"/>
      <c r="E61" s="30"/>
      <c r="F61" s="13"/>
      <c r="G61" t="s">
        <v>25</v>
      </c>
    </row>
  </sheetData>
  <sheetProtection selectLockedCells="1"/>
  <mergeCells count="29">
    <mergeCell ref="A60:B60"/>
    <mergeCell ref="A52:B52"/>
    <mergeCell ref="A33:B33"/>
    <mergeCell ref="I6:J6"/>
    <mergeCell ref="I7:J7"/>
    <mergeCell ref="I8:J8"/>
    <mergeCell ref="I9:J9"/>
    <mergeCell ref="I10:J10"/>
    <mergeCell ref="I11:J11"/>
    <mergeCell ref="I12:J12"/>
    <mergeCell ref="G28:J28"/>
    <mergeCell ref="G29:J29"/>
    <mergeCell ref="G30:J30"/>
    <mergeCell ref="G31:J31"/>
    <mergeCell ref="G34:J34"/>
    <mergeCell ref="G60:M60"/>
    <mergeCell ref="B35:C35"/>
    <mergeCell ref="B36:C36"/>
    <mergeCell ref="B47:C47"/>
    <mergeCell ref="B48:C48"/>
    <mergeCell ref="G37:J37"/>
    <mergeCell ref="G38:J38"/>
    <mergeCell ref="G41:J41"/>
    <mergeCell ref="G42:J42"/>
    <mergeCell ref="I5:J5"/>
    <mergeCell ref="M53:M54"/>
    <mergeCell ref="J51:L51"/>
    <mergeCell ref="J49:L49"/>
    <mergeCell ref="J50:L50"/>
  </mergeCells>
  <phoneticPr fontId="17" type="noConversion"/>
  <printOptions horizontalCentered="1"/>
  <pageMargins left="0.59055118110236227" right="0.59055118110236227" top="0.59055118110236227" bottom="0.39370078740157483" header="0.51181102362204722" footer="0.51181102362204722"/>
  <pageSetup paperSize="9" scale="90" orientation="portrait" r:id="rId1"/>
  <headerFooter alignWithMargins="0"/>
  <rowBreaks count="1" manualBreakCount="1">
    <brk id="61" max="16383" man="1"/>
  </rowBreaks>
  <colBreaks count="1" manualBreakCount="1">
    <brk id="6" max="1048575" man="1"/>
  </colBreak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>BBB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daniel.reidl</dc:creator>
  <cp:lastModifiedBy>Thomas Gabathuler</cp:lastModifiedBy>
  <cp:lastPrinted>2014-05-22T11:32:03Z</cp:lastPrinted>
  <dcterms:created xsi:type="dcterms:W3CDTF">2009-06-28T16:48:04Z</dcterms:created>
  <dcterms:modified xsi:type="dcterms:W3CDTF">2018-08-20T19:12:05Z</dcterms:modified>
</cp:coreProperties>
</file>